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89"/>
  </bookViews>
  <sheets>
    <sheet name="市、县" sheetId="341" r:id="rId1"/>
  </sheets>
  <externalReferences>
    <externalReference r:id="rId2"/>
  </externalReferences>
  <definedNames>
    <definedName name="_xlnm.Print_Titles" localSheetId="0">市、县!$4:$6</definedName>
    <definedName name="_xlnm._FilterDatabase" localSheetId="0" hidden="1">市、县!$A$6:$AR$214</definedName>
  </definedNames>
  <calcPr calcId="144525" fullPrecision="0" fullCalcOnLoad="1"/>
</workbook>
</file>

<file path=xl/sharedStrings.xml><?xml version="1.0" encoding="utf-8"?>
<sst xmlns="http://schemas.openxmlformats.org/spreadsheetml/2006/main" count="267" uniqueCount="267">
  <si>
    <t>附件</t>
  </si>
  <si>
    <t>2024年中央农业相关转移支付资金分配表</t>
  </si>
  <si>
    <t>单位：万元</t>
  </si>
  <si>
    <t>地  区</t>
  </si>
  <si>
    <t>合计</t>
  </si>
  <si>
    <t>中央粮油生产保障资金</t>
  </si>
  <si>
    <t>中央农业防灾减灾和水利救灾资金
（动物防疫补助）</t>
  </si>
  <si>
    <t>中央农业生态资源保护资金</t>
  </si>
  <si>
    <t>中央农业产业发展资金</t>
  </si>
  <si>
    <t>中央农业经营主体能力提升资金</t>
  </si>
  <si>
    <t>农机购置与应用补贴</t>
  </si>
  <si>
    <t>种业发展</t>
  </si>
  <si>
    <t>良种良法技术推广</t>
  </si>
  <si>
    <t>农业产业融合发展</t>
  </si>
  <si>
    <t>畜牧业发展</t>
  </si>
  <si>
    <t>渔业发展</t>
  </si>
  <si>
    <t>新型农业经营主体培育支出</t>
  </si>
  <si>
    <t>农业社会化服务支出</t>
  </si>
  <si>
    <t>高素质农民培育支出</t>
  </si>
  <si>
    <t>基层农技推广体系改革与建设支出</t>
  </si>
  <si>
    <t>农业信贷担保业务奖补支出</t>
  </si>
  <si>
    <t>粮油等重点作物绿色高产高效支出</t>
  </si>
  <si>
    <t>扩种油菜支出</t>
  </si>
  <si>
    <t>大豆玉米带状复合种植支出</t>
  </si>
  <si>
    <t>集中育秧等稻油生产发展支出</t>
  </si>
  <si>
    <t>病死猪无害化处理补助</t>
  </si>
  <si>
    <t>强制扑杀及销毁补助</t>
  </si>
  <si>
    <t>强制免疫补助</t>
  </si>
  <si>
    <t>农作物秸秆综合利用</t>
  </si>
  <si>
    <t>渔业资源保护（水生生物增殖放流）</t>
  </si>
  <si>
    <t>国家农业种质资源保护项目</t>
  </si>
  <si>
    <t>种畜禽生产性能测定项目</t>
  </si>
  <si>
    <t>糖料蔗良种推广</t>
  </si>
  <si>
    <t>糖料蔗生产机械化作业补贴资金</t>
  </si>
  <si>
    <t>国家现代农业产业园</t>
  </si>
  <si>
    <t>优势特色产业集群</t>
  </si>
  <si>
    <t>农业产业强镇</t>
  </si>
  <si>
    <t>粮改饲项目</t>
  </si>
  <si>
    <t>蜂业质量提升行动</t>
  </si>
  <si>
    <t>奶业生产能力提升整县推进行动</t>
  </si>
  <si>
    <t>南方省份种草养畜</t>
  </si>
  <si>
    <t>生猪良种补贴</t>
  </si>
  <si>
    <t>近海渔船更新改造</t>
  </si>
  <si>
    <t>近海渔船船上设备更新改造</t>
  </si>
  <si>
    <t>远洋渔船船上设备更新改造</t>
  </si>
  <si>
    <t>重力式深水网箱</t>
  </si>
  <si>
    <t>水产品初加工和冷藏保鲜等设施设备</t>
  </si>
  <si>
    <t>履约养护国际渔业资源远洋渔船奖补</t>
  </si>
  <si>
    <t>近岸近海外海调查</t>
  </si>
  <si>
    <t>粮油单产提升行动</t>
  </si>
  <si>
    <t>生产设施条件改善</t>
  </si>
  <si>
    <t>家庭农场质量提升整县推进</t>
  </si>
  <si>
    <t>农民合作社质量提升整县推进</t>
  </si>
  <si>
    <t>绿色种养循环</t>
  </si>
  <si>
    <t>设施农业贷款贴息</t>
  </si>
  <si>
    <t>高素质农民培育</t>
  </si>
  <si>
    <t>学用贯通试点</t>
  </si>
  <si>
    <t>“头雁”项目</t>
  </si>
  <si>
    <t>农村实用人才带头人</t>
  </si>
  <si>
    <t>全区合计</t>
  </si>
  <si>
    <t>全区区直单位小计</t>
  </si>
  <si>
    <t>全区设区市本级小计</t>
  </si>
  <si>
    <t>全区城区小计</t>
  </si>
  <si>
    <t>全区县(市)小计</t>
  </si>
  <si>
    <t>南宁市小计</t>
  </si>
  <si>
    <t>南宁市本级</t>
  </si>
  <si>
    <t>南宁市城区小计</t>
  </si>
  <si>
    <t>兴宁区</t>
  </si>
  <si>
    <t>青秀区</t>
  </si>
  <si>
    <t>江南区</t>
  </si>
  <si>
    <t>西乡塘区</t>
  </si>
  <si>
    <t>良庆区</t>
  </si>
  <si>
    <t>邕宁区</t>
  </si>
  <si>
    <t>武鸣区</t>
  </si>
  <si>
    <t>东盟区</t>
  </si>
  <si>
    <t>高新区</t>
  </si>
  <si>
    <t>经开区</t>
  </si>
  <si>
    <t>南宁市县级小计</t>
  </si>
  <si>
    <t>横州市</t>
  </si>
  <si>
    <t>宾阳县</t>
  </si>
  <si>
    <t>上林县</t>
  </si>
  <si>
    <t>马山县</t>
  </si>
  <si>
    <t>隆安县</t>
  </si>
  <si>
    <t>柳州市小计</t>
  </si>
  <si>
    <t>柳州市本级</t>
  </si>
  <si>
    <t>柳州市城区小计</t>
  </si>
  <si>
    <t>城中区</t>
  </si>
  <si>
    <t>鱼峰区</t>
  </si>
  <si>
    <t>柳南区</t>
  </si>
  <si>
    <t>柳北区</t>
  </si>
  <si>
    <t>柳江区</t>
  </si>
  <si>
    <t>柳东新区</t>
  </si>
  <si>
    <t>阳和工业新区</t>
  </si>
  <si>
    <t>柳州市县级小计</t>
  </si>
  <si>
    <t>柳城县</t>
  </si>
  <si>
    <t>鹿寨县</t>
  </si>
  <si>
    <t>融安县</t>
  </si>
  <si>
    <t>融水苗族自治县</t>
  </si>
  <si>
    <t>三江侗族自治县</t>
  </si>
  <si>
    <t>桂林市小计</t>
  </si>
  <si>
    <t>桂林市本级</t>
  </si>
  <si>
    <t>桂林市城区小计</t>
  </si>
  <si>
    <t>桂林市农业科学研究中心</t>
  </si>
  <si>
    <t>秀峰区</t>
  </si>
  <si>
    <t>叠彩区</t>
  </si>
  <si>
    <t>雁山区</t>
  </si>
  <si>
    <t>象山区</t>
  </si>
  <si>
    <t>七星区</t>
  </si>
  <si>
    <t>临桂区</t>
  </si>
  <si>
    <t>桂林市县级小计</t>
  </si>
  <si>
    <t>阳朔县</t>
  </si>
  <si>
    <t>灵川县</t>
  </si>
  <si>
    <t>全州县</t>
  </si>
  <si>
    <t>兴安县</t>
  </si>
  <si>
    <t>永福县</t>
  </si>
  <si>
    <t>荔浦市</t>
  </si>
  <si>
    <t>平乐县</t>
  </si>
  <si>
    <t>恭城瑶族自治县</t>
  </si>
  <si>
    <t>灌阳县</t>
  </si>
  <si>
    <t>龙胜各族自治县</t>
  </si>
  <si>
    <t>资源县</t>
  </si>
  <si>
    <t>梧州市小计</t>
  </si>
  <si>
    <t>梧州市本级</t>
  </si>
  <si>
    <t>梧州市城区小计</t>
  </si>
  <si>
    <t>万秀区</t>
  </si>
  <si>
    <t>龙圩区</t>
  </si>
  <si>
    <t>长洲区</t>
  </si>
  <si>
    <t>梧州市县级小计</t>
  </si>
  <si>
    <t>苍梧县</t>
  </si>
  <si>
    <t>岑溪市</t>
  </si>
  <si>
    <t>藤县</t>
  </si>
  <si>
    <t>蒙山县</t>
  </si>
  <si>
    <t>北海市小计</t>
  </si>
  <si>
    <t>北海市本级</t>
  </si>
  <si>
    <t>北海市城区小计</t>
  </si>
  <si>
    <t>北海市水产技术推广站</t>
  </si>
  <si>
    <t>海城区</t>
  </si>
  <si>
    <t>银海区</t>
  </si>
  <si>
    <t>铁山港区</t>
  </si>
  <si>
    <t>北海市县级小计</t>
  </si>
  <si>
    <t>合浦县</t>
  </si>
  <si>
    <t>防城港市小计</t>
  </si>
  <si>
    <t>防城港市本级</t>
  </si>
  <si>
    <t>防城港市城区小计</t>
  </si>
  <si>
    <t>港口区</t>
  </si>
  <si>
    <t>防城区</t>
  </si>
  <si>
    <t>防城港市县级小计</t>
  </si>
  <si>
    <t>上思县</t>
  </si>
  <si>
    <t>东兴市</t>
  </si>
  <si>
    <t>钦州市小计</t>
  </si>
  <si>
    <t>钦州市本级</t>
  </si>
  <si>
    <t>钦州港区</t>
  </si>
  <si>
    <t>钦州市城区小计</t>
  </si>
  <si>
    <t>钦南区</t>
  </si>
  <si>
    <t>钦北区</t>
  </si>
  <si>
    <t>钦州市县级小计</t>
  </si>
  <si>
    <t>浦北县</t>
  </si>
  <si>
    <t>灵山县</t>
  </si>
  <si>
    <t>贵港市小计</t>
  </si>
  <si>
    <t>贵港市本级</t>
  </si>
  <si>
    <t>贵港市城区小计</t>
  </si>
  <si>
    <t>港北区</t>
  </si>
  <si>
    <t>港南区</t>
  </si>
  <si>
    <t>覃塘区</t>
  </si>
  <si>
    <t>贵港市县级小计</t>
  </si>
  <si>
    <t>平南县</t>
  </si>
  <si>
    <t>桂平市</t>
  </si>
  <si>
    <t>玉林市小计</t>
  </si>
  <si>
    <t>玉林市本级</t>
  </si>
  <si>
    <t>玉林市城区小计</t>
  </si>
  <si>
    <t>玉州区</t>
  </si>
  <si>
    <t>福绵区</t>
  </si>
  <si>
    <t>玉东新区</t>
  </si>
  <si>
    <t>玉林市县级小计</t>
  </si>
  <si>
    <t>容县</t>
  </si>
  <si>
    <t>博白县</t>
  </si>
  <si>
    <t>陆川县</t>
  </si>
  <si>
    <t>北流市</t>
  </si>
  <si>
    <t>兴业县</t>
  </si>
  <si>
    <t>贺州市小计</t>
  </si>
  <si>
    <t>贺州市本级</t>
  </si>
  <si>
    <t>贺州市城区小计</t>
  </si>
  <si>
    <t>八步区</t>
  </si>
  <si>
    <t>平桂区</t>
  </si>
  <si>
    <t>贺州市县级小计</t>
  </si>
  <si>
    <t>昭平县</t>
  </si>
  <si>
    <t>钟山县</t>
  </si>
  <si>
    <t>富川瑶族自治县</t>
  </si>
  <si>
    <t>百色市小计</t>
  </si>
  <si>
    <t>百色市本级</t>
  </si>
  <si>
    <t>百色市城区小计</t>
  </si>
  <si>
    <t>右江区</t>
  </si>
  <si>
    <t>田阳区</t>
  </si>
  <si>
    <t>百色市县级小计</t>
  </si>
  <si>
    <t>田东县</t>
  </si>
  <si>
    <t>平果市</t>
  </si>
  <si>
    <t>德保县</t>
  </si>
  <si>
    <t>靖西市</t>
  </si>
  <si>
    <t>那坡县</t>
  </si>
  <si>
    <t>凌云县</t>
  </si>
  <si>
    <t>乐业县</t>
  </si>
  <si>
    <t>田林县</t>
  </si>
  <si>
    <t>隆林各族自治县</t>
  </si>
  <si>
    <t>西林县</t>
  </si>
  <si>
    <t>河池市小计</t>
  </si>
  <si>
    <t>河池市本级</t>
  </si>
  <si>
    <t>河池市城区小计</t>
  </si>
  <si>
    <t>金城江区</t>
  </si>
  <si>
    <t>宜州区</t>
  </si>
  <si>
    <t>河池市县级小计</t>
  </si>
  <si>
    <t>罗城仫佬族自治县</t>
  </si>
  <si>
    <t>环江毛南族自治县</t>
  </si>
  <si>
    <t>南丹县</t>
  </si>
  <si>
    <t>天峨县</t>
  </si>
  <si>
    <t>凤山县</t>
  </si>
  <si>
    <t>东兰县</t>
  </si>
  <si>
    <t>巴马瑶族自治县</t>
  </si>
  <si>
    <t>都安瑶族自治县</t>
  </si>
  <si>
    <t>大化瑶族自治县</t>
  </si>
  <si>
    <t>来宾市小计</t>
  </si>
  <si>
    <t>来宾市本级</t>
  </si>
  <si>
    <t>来宾市城区小计</t>
  </si>
  <si>
    <t>兴宾区</t>
  </si>
  <si>
    <t>来宾市县级小计</t>
  </si>
  <si>
    <t>象州县</t>
  </si>
  <si>
    <t>武宣县</t>
  </si>
  <si>
    <t>金秀瑶族自治县</t>
  </si>
  <si>
    <t>忻城县</t>
  </si>
  <si>
    <t>合山市</t>
  </si>
  <si>
    <t>崇左市小计</t>
  </si>
  <si>
    <t>崇左市本级</t>
  </si>
  <si>
    <t>崇左市城区小计</t>
  </si>
  <si>
    <t>江州区</t>
  </si>
  <si>
    <t>崇左市县级小计</t>
  </si>
  <si>
    <t>天等县</t>
  </si>
  <si>
    <t>大新县</t>
  </si>
  <si>
    <t>龙州县</t>
  </si>
  <si>
    <t>宁明县</t>
  </si>
  <si>
    <t>扶绥县</t>
  </si>
  <si>
    <t>凭祥市</t>
  </si>
  <si>
    <t>区直单位小计</t>
  </si>
  <si>
    <t>自治区农业农村厅小计</t>
  </si>
  <si>
    <t>自治区农业农村厅本级</t>
  </si>
  <si>
    <t>广西农业职业技术大学</t>
  </si>
  <si>
    <t>广西制造工程职业技术学院</t>
  </si>
  <si>
    <t>广西农业工程职业技术学院</t>
  </si>
  <si>
    <t>广西机电工程学校</t>
  </si>
  <si>
    <t>广西水产畜牧学校</t>
  </si>
  <si>
    <t>广西农牧工程学校</t>
  </si>
  <si>
    <t>广西桂林农业学校</t>
  </si>
  <si>
    <t>广西梧州农业学校</t>
  </si>
  <si>
    <t>广西玉林农业学校</t>
  </si>
  <si>
    <t>广西百色农业学校</t>
  </si>
  <si>
    <t>广西钦州农业学校</t>
  </si>
  <si>
    <t>广西农业干部学校</t>
  </si>
  <si>
    <t>广西水牛研究所</t>
  </si>
  <si>
    <t>广西茶叶科学研究所</t>
  </si>
  <si>
    <t>广西特色作物研究院</t>
  </si>
  <si>
    <t>自治区蚕业技术推广站</t>
  </si>
  <si>
    <t>自治区水果技术指导站</t>
  </si>
  <si>
    <t>自治区农业技术推广站</t>
  </si>
  <si>
    <t>自治区农广校</t>
  </si>
  <si>
    <t>自治区动物疫病预防控制中心</t>
  </si>
  <si>
    <t>广西水产科学研究院</t>
  </si>
  <si>
    <t>广西农垦集团</t>
  </si>
  <si>
    <t>自治区财政厅</t>
  </si>
  <si>
    <t>广西农业信贷融资担保有限公司</t>
  </si>
</sst>
</file>

<file path=xl/styles.xml><?xml version="1.0" encoding="utf-8"?>
<styleSheet xmlns="http://schemas.openxmlformats.org/spreadsheetml/2006/main">
  <numFmts count="35">
    <numFmt numFmtId="176" formatCode="0.00_ ;[Red]\-0.00\ "/>
    <numFmt numFmtId="177" formatCode="0.00_ "/>
    <numFmt numFmtId="178" formatCode="mmm\ dd\,\ yy"/>
    <numFmt numFmtId="179" formatCode="_-#,##0_-;\(#,##0\);_-\ \ &quot;-&quot;_-;_-@_-"/>
    <numFmt numFmtId="180" formatCode="0.000%"/>
    <numFmt numFmtId="181" formatCode="_-* #,##0&quot;￥&quot;_-;\-* #,##0&quot;￥&quot;_-;_-* &quot;-&quot;&quot;￥&quot;_-;_-@_-"/>
    <numFmt numFmtId="182" formatCode="&quot;$&quot;#,##0;\-&quot;$&quot;#,##0"/>
    <numFmt numFmtId="42" formatCode="_ &quot;￥&quot;* #,##0_ ;_ &quot;￥&quot;* \-#,##0_ ;_ &quot;￥&quot;* &quot;-&quot;_ ;_ @_ "/>
    <numFmt numFmtId="183" formatCode="_-* #,##0.00&quot;￥&quot;_-;\-* #,##0.00&quot;￥&quot;_-;_-* &quot;-&quot;??&quot;￥&quot;_-;_-@_-"/>
    <numFmt numFmtId="184" formatCode="mm/dd/yy_)"/>
    <numFmt numFmtId="185" formatCode="_-#,##0.00_-;\(#,##0.00\);_-\ \ &quot;-&quot;_-;_-@_-"/>
    <numFmt numFmtId="186" formatCode="_-* #,##0.00_-;\-* #,##0.00_-;_-* &quot;-&quot;??_-;_-@_-"/>
    <numFmt numFmtId="187" formatCode="_-#0&quot;.&quot;0000_-;\(#0&quot;.&quot;0000\);_-\ \ &quot;-&quot;_-;_-@_-"/>
    <numFmt numFmtId="44" formatCode="_ &quot;￥&quot;* #,##0.00_ ;_ &quot;￥&quot;* \-#,##0.00_ ;_ &quot;￥&quot;* &quot;-&quot;??_ ;_ @_ "/>
    <numFmt numFmtId="188" formatCode="_-* #,##0_-;\-* #,##0_-;_-* &quot;-&quot;_-;_-@_-"/>
    <numFmt numFmtId="189" formatCode="&quot;\&quot;#,##0;[Red]&quot;\&quot;&quot;\&quot;&quot;\&quot;&quot;\&quot;&quot;\&quot;&quot;\&quot;&quot;\&quot;\-#,##0"/>
    <numFmt numFmtId="190" formatCode="#,##0\ &quot; &quot;;\(#,##0\)\ ;&quot;—&quot;&quot; &quot;&quot; &quot;&quot; &quot;&quot; &quot;"/>
    <numFmt numFmtId="41" formatCode="_ * #,##0_ ;_ * \-#,##0_ ;_ * &quot;-&quot;_ ;_ @_ "/>
    <numFmt numFmtId="191" formatCode="_-#,###,_-;\(#,###,\);_-\ \ &quot;-&quot;_-;_-@_-"/>
    <numFmt numFmtId="192" formatCode="#,##0.00&quot;￥&quot;;\-#,##0.00&quot;￥&quot;"/>
    <numFmt numFmtId="43" formatCode="_ * #,##0.00_ ;_ * \-#,##0.00_ ;_ * &quot;-&quot;??_ ;_ @_ "/>
    <numFmt numFmtId="193" formatCode="0.0%"/>
    <numFmt numFmtId="194" formatCode="_-#0&quot;.&quot;0,_-;\(#0&quot;.&quot;0,\);_-\ \ &quot;-&quot;_-;_-@_-"/>
    <numFmt numFmtId="195" formatCode="_-#,##0%_-;\(#,##0%\);_-\ &quot;-&quot;_-"/>
    <numFmt numFmtId="196" formatCode="_(&quot;$&quot;* #,##0.0_);_(&quot;$&quot;* \(#,##0.0\);_(&quot;$&quot;* &quot;-&quot;??_);_(@_)"/>
    <numFmt numFmtId="197" formatCode="_([$€-2]* #,##0.00_);_([$€-2]* \(#,##0.00\);_([$€-2]* &quot;-&quot;??_)"/>
    <numFmt numFmtId="198" formatCode="#,##0.00&quot;￥&quot;;[Red]\-#,##0.00&quot;￥&quot;"/>
    <numFmt numFmtId="199" formatCode="_(&quot;$&quot;* #,##0_);_(&quot;$&quot;* \(#,##0\);_(&quot;$&quot;* &quot;-&quot;??_);_(@_)"/>
    <numFmt numFmtId="200" formatCode="_(&quot;$&quot;* #,##0.00_);_(&quot;$&quot;* \(#,##0.00\);_(&quot;$&quot;* &quot;-&quot;??_);_(@_)"/>
    <numFmt numFmtId="201" formatCode="mmm/dd/yyyy;_-\ &quot;N/A&quot;_-;_-\ &quot;-&quot;_-"/>
    <numFmt numFmtId="202" formatCode="_(&quot;$&quot;* #,##0_);_(&quot;$&quot;* \(#,##0\);_(&quot;$&quot;* &quot;-&quot;_);_(@_)"/>
    <numFmt numFmtId="203" formatCode="_-#,###.00,_-;\(#,###.00,\);_-\ \ &quot;-&quot;_-;_-@_-"/>
    <numFmt numFmtId="204" formatCode="mmm/yyyy;_-\ &quot;N/A&quot;_-;_-\ &quot;-&quot;_-"/>
    <numFmt numFmtId="205" formatCode="#,##0.0"/>
    <numFmt numFmtId="206" formatCode="_-* #,##0_-;\-* #,##0_-;_-* &quot;-&quot;??_-;_-@_-"/>
  </numFmts>
  <fonts count="101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36"/>
      <color theme="1"/>
      <name val="方正黑体_GBK"/>
      <charset val="0"/>
    </font>
    <font>
      <sz val="10"/>
      <color theme="1"/>
      <name val="Microsoft YaHei"/>
      <charset val="0"/>
    </font>
    <font>
      <sz val="36"/>
      <color theme="1"/>
      <name val="方正小标宋简体"/>
      <charset val="134"/>
    </font>
    <font>
      <sz val="28"/>
      <color theme="1"/>
      <name val="方正黑体_GBK"/>
      <charset val="0"/>
    </font>
    <font>
      <b/>
      <sz val="14"/>
      <color theme="1"/>
      <name val="方正黑体_GBK"/>
      <charset val="0"/>
    </font>
    <font>
      <b/>
      <sz val="22"/>
      <color theme="1"/>
      <name val="方正黑体_GBK"/>
      <charset val="0"/>
    </font>
    <font>
      <b/>
      <sz val="14"/>
      <color theme="1"/>
      <name val="仿宋_GB2312"/>
      <charset val="0"/>
    </font>
    <font>
      <b/>
      <sz val="14"/>
      <name val="仿宋_GB2312"/>
      <charset val="0"/>
    </font>
    <font>
      <sz val="14"/>
      <color theme="1"/>
      <name val="仿宋_GB2312"/>
      <charset val="0"/>
    </font>
    <font>
      <sz val="14"/>
      <name val="仿宋_GB2312"/>
      <charset val="0"/>
    </font>
    <font>
      <sz val="11"/>
      <color indexed="10"/>
      <name val="宋体"/>
      <charset val="134"/>
    </font>
    <font>
      <sz val="11"/>
      <color indexed="42"/>
      <name val="宋体"/>
      <charset val="134"/>
    </font>
    <font>
      <sz val="12"/>
      <name val="Times New Roman"/>
      <charset val="0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12"/>
      <name val="宋体"/>
      <charset val="134"/>
    </font>
    <font>
      <b/>
      <sz val="11"/>
      <color indexed="42"/>
      <name val="宋体"/>
      <charset val="134"/>
    </font>
    <font>
      <sz val="11"/>
      <name val="ＭＳ Ｐゴシック"/>
      <charset val="0"/>
    </font>
    <font>
      <b/>
      <sz val="11"/>
      <color indexed="52"/>
      <name val="宋体"/>
      <charset val="134"/>
    </font>
    <font>
      <sz val="10"/>
      <name val="Times New Roman"/>
      <charset val="0"/>
    </font>
    <font>
      <sz val="11"/>
      <color indexed="9"/>
      <name val="宋体"/>
      <charset val="134"/>
    </font>
    <font>
      <sz val="10"/>
      <name val="宋体"/>
      <charset val="134"/>
    </font>
    <font>
      <b/>
      <sz val="11"/>
      <color indexed="9"/>
      <name val="宋体"/>
      <charset val="134"/>
    </font>
    <font>
      <sz val="12"/>
      <name val="???"/>
      <charset val="0"/>
    </font>
    <font>
      <sz val="10"/>
      <name val="Arial"/>
      <charset val="0"/>
    </font>
    <font>
      <sz val="10"/>
      <color indexed="17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0"/>
      <name val="MS Sans Serif"/>
      <charset val="0"/>
    </font>
    <font>
      <sz val="11"/>
      <color indexed="52"/>
      <name val="宋体"/>
      <charset val="134"/>
    </font>
    <font>
      <i/>
      <sz val="12"/>
      <name val="Times New Roman"/>
      <charset val="0"/>
    </font>
    <font>
      <b/>
      <sz val="11"/>
      <color indexed="8"/>
      <name val="宋体"/>
      <charset val="134"/>
    </font>
    <font>
      <sz val="11"/>
      <color indexed="20"/>
      <name val="Tahoma"/>
      <charset val="0"/>
    </font>
    <font>
      <b/>
      <i/>
      <sz val="12"/>
      <name val="Times New Roman"/>
      <charset val="0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8"/>
      <name val="Arial"/>
      <charset val="0"/>
    </font>
    <font>
      <b/>
      <sz val="11"/>
      <color indexed="63"/>
      <name val="宋体"/>
      <charset val="134"/>
    </font>
    <font>
      <sz val="11"/>
      <name val="Times New Roman"/>
      <charset val="0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0"/>
      <color indexed="16"/>
      <name val="MS Serif"/>
      <charset val="0"/>
    </font>
    <font>
      <sz val="11"/>
      <color indexed="17"/>
      <name val="Tahoma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name val="Times New Roman"/>
      <charset val="0"/>
    </font>
    <font>
      <sz val="10"/>
      <name val="MS Serif"/>
      <charset val="0"/>
    </font>
    <font>
      <sz val="7"/>
      <name val="Small Fonts"/>
      <charset val="0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indexed="49"/>
      <name val="宋体"/>
      <charset val="134"/>
    </font>
    <font>
      <b/>
      <sz val="11"/>
      <color theme="0"/>
      <name val="宋体"/>
      <charset val="134"/>
      <scheme val="minor"/>
    </font>
    <font>
      <sz val="20"/>
      <name val="Letter Gothic (W1)"/>
      <charset val="0"/>
    </font>
    <font>
      <sz val="11"/>
      <color rgb="FFFA7D00"/>
      <name val="宋体"/>
      <charset val="134"/>
      <scheme val="minor"/>
    </font>
    <font>
      <u val="singleAccounting"/>
      <vertAlign val="subscript"/>
      <sz val="10"/>
      <name val="Times New Roman"/>
      <charset val="0"/>
    </font>
    <font>
      <b/>
      <sz val="15"/>
      <color indexed="56"/>
      <name val="宋体"/>
      <charset val="134"/>
    </font>
    <font>
      <sz val="10"/>
      <color indexed="8"/>
      <name val="Arial"/>
      <charset val="0"/>
    </font>
    <font>
      <b/>
      <sz val="11"/>
      <name val="Helv"/>
      <charset val="0"/>
    </font>
    <font>
      <sz val="12"/>
      <name val="MS Sans Serif"/>
      <charset val="0"/>
    </font>
    <font>
      <sz val="10"/>
      <name val="MS Sans Serif"/>
      <charset val="0"/>
    </font>
    <font>
      <b/>
      <sz val="8"/>
      <name val="Arial"/>
      <charset val="0"/>
    </font>
    <font>
      <b/>
      <sz val="14"/>
      <color indexed="9"/>
      <name val="Times New Roman"/>
      <charset val="0"/>
    </font>
    <font>
      <b/>
      <sz val="12"/>
      <name val="Arial"/>
      <charset val="0"/>
    </font>
    <font>
      <b/>
      <sz val="12"/>
      <name val="MS Sans Serif"/>
      <charset val="0"/>
    </font>
    <font>
      <b/>
      <sz val="12"/>
      <name val="Helv"/>
      <charset val="0"/>
    </font>
    <font>
      <sz val="11"/>
      <color indexed="62"/>
      <name val="宋体"/>
      <charset val="134"/>
    </font>
    <font>
      <i/>
      <sz val="9"/>
      <name val="Times New Roman"/>
      <charset val="0"/>
    </font>
    <font>
      <sz val="10"/>
      <color indexed="8"/>
      <name val="MS Sans Serif"/>
      <charset val="0"/>
    </font>
    <font>
      <b/>
      <sz val="13"/>
      <name val="Times New Roman"/>
      <charset val="0"/>
    </font>
    <font>
      <sz val="11"/>
      <color indexed="54"/>
      <name val="宋体"/>
      <charset val="134"/>
    </font>
    <font>
      <sz val="10"/>
      <name val="Courier"/>
      <charset val="0"/>
    </font>
    <font>
      <b/>
      <sz val="18"/>
      <color indexed="62"/>
      <name val="宋体"/>
      <charset val="134"/>
    </font>
    <font>
      <b/>
      <sz val="8"/>
      <color indexed="8"/>
      <name val="Helv"/>
      <charset val="0"/>
    </font>
    <font>
      <sz val="18"/>
      <name val="Times New Roman"/>
      <charset val="0"/>
    </font>
    <font>
      <sz val="10"/>
      <color indexed="20"/>
      <name val="宋体"/>
      <charset val="134"/>
    </font>
    <font>
      <sz val="10"/>
      <name val="Tms Rmn"/>
      <charset val="0"/>
    </font>
    <font>
      <b/>
      <sz val="18"/>
      <color indexed="49"/>
      <name val="宋体"/>
      <charset val="134"/>
    </font>
    <font>
      <b/>
      <sz val="13"/>
      <color indexed="49"/>
      <name val="宋体"/>
      <charset val="134"/>
    </font>
    <font>
      <b/>
      <sz val="18"/>
      <color theme="3"/>
      <name val="宋体"/>
      <charset val="134"/>
      <scheme val="major"/>
    </font>
    <font>
      <b/>
      <sz val="10"/>
      <name val="Helv"/>
      <charset val="0"/>
    </font>
    <font>
      <sz val="12"/>
      <name val="바탕체"/>
      <charset val="0"/>
    </font>
    <font>
      <b/>
      <sz val="15"/>
      <color indexed="49"/>
      <name val="宋体"/>
      <charset val="134"/>
    </font>
    <font>
      <sz val="11"/>
      <name val="蹈框"/>
      <charset val="0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633">
    <xf numFmtId="0" fontId="0" fillId="0" borderId="0">
      <alignment vertical="center"/>
    </xf>
    <xf numFmtId="0" fontId="20" fillId="0" borderId="0"/>
    <xf numFmtId="0" fontId="29" fillId="0" borderId="0">
      <protection locked="0"/>
    </xf>
    <xf numFmtId="38" fontId="84" fillId="0" borderId="0"/>
    <xf numFmtId="0" fontId="18" fillId="28" borderId="0" applyNumberFormat="0" applyBorder="0" applyAlignment="0" applyProtection="0">
      <alignment vertical="center"/>
    </xf>
    <xf numFmtId="0" fontId="17" fillId="0" borderId="0"/>
    <xf numFmtId="0" fontId="45" fillId="10" borderId="1"/>
    <xf numFmtId="0" fontId="18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7" fillId="46" borderId="0" applyNumberFormat="0"/>
    <xf numFmtId="43" fontId="20" fillId="0" borderId="0" applyFont="0" applyFill="0" applyBorder="0" applyAlignment="0" applyProtection="0"/>
    <xf numFmtId="0" fontId="18" fillId="28" borderId="0" applyNumberFormat="0" applyBorder="0" applyAlignment="0" applyProtection="0">
      <alignment vertical="center"/>
    </xf>
    <xf numFmtId="195" fontId="82" fillId="0" borderId="0" applyFill="0" applyBorder="0" applyProtection="0">
      <alignment horizontal="right"/>
    </xf>
    <xf numFmtId="0" fontId="25" fillId="4" borderId="0" applyNumberFormat="0" applyBorder="0" applyAlignment="0" applyProtection="0">
      <alignment vertical="center"/>
    </xf>
    <xf numFmtId="0" fontId="29" fillId="0" borderId="0"/>
    <xf numFmtId="0" fontId="18" fillId="24" borderId="0" applyNumberFormat="0" applyBorder="0" applyAlignment="0" applyProtection="0">
      <alignment vertical="center"/>
    </xf>
    <xf numFmtId="0" fontId="0" fillId="30" borderId="2" applyNumberFormat="0" applyAlignment="0" applyProtection="0">
      <alignment vertical="center"/>
    </xf>
    <xf numFmtId="0" fontId="29" fillId="0" borderId="0"/>
    <xf numFmtId="0" fontId="16" fillId="25" borderId="0" applyNumberFormat="0" applyBorder="0" applyAlignment="0" applyProtection="0">
      <alignment vertical="center"/>
    </xf>
    <xf numFmtId="189" fontId="29" fillId="0" borderId="0"/>
    <xf numFmtId="0" fontId="25" fillId="51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204" fontId="70" fillId="0" borderId="0" applyFill="0" applyBorder="0" applyProtection="0">
      <alignment horizontal="center"/>
    </xf>
    <xf numFmtId="0" fontId="20" fillId="0" borderId="0"/>
    <xf numFmtId="202" fontId="68" fillId="0" borderId="0" applyFont="0" applyFill="0" applyBorder="0" applyAlignment="0" applyProtection="0"/>
    <xf numFmtId="0" fontId="41" fillId="22" borderId="0" applyNumberFormat="0" applyBorder="0" applyAlignment="0" applyProtection="0">
      <alignment vertical="center"/>
    </xf>
    <xf numFmtId="0" fontId="17" fillId="0" borderId="0"/>
    <xf numFmtId="0" fontId="25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0" fillId="0" borderId="0"/>
    <xf numFmtId="0" fontId="29" fillId="0" borderId="0">
      <protection locked="0"/>
    </xf>
    <xf numFmtId="0" fontId="18" fillId="0" borderId="0"/>
    <xf numFmtId="0" fontId="18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84" fontId="20" fillId="0" borderId="0" applyFont="0" applyFill="0" applyBorder="0" applyAlignment="0" applyProtection="0"/>
    <xf numFmtId="0" fontId="42" fillId="2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1" fontId="24" fillId="0" borderId="0" applyFont="0" applyFill="0" applyBorder="0" applyAlignment="0" applyProtection="0"/>
    <xf numFmtId="0" fontId="20" fillId="0" borderId="0"/>
    <xf numFmtId="0" fontId="0" fillId="0" borderId="21" applyNumberFormat="0" applyFill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41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183" fontId="20" fillId="0" borderId="0" applyFont="0" applyFill="0" applyBorder="0" applyAlignment="0" applyProtection="0"/>
    <xf numFmtId="0" fontId="35" fillId="0" borderId="21" applyNumberFormat="0" applyFill="0" applyAlignment="0" applyProtection="0">
      <alignment vertical="center"/>
    </xf>
    <xf numFmtId="0" fontId="29" fillId="0" borderId="0">
      <protection locked="0"/>
    </xf>
    <xf numFmtId="0" fontId="25" fillId="13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7" fillId="0" borderId="0" applyFill="0" applyBorder="0">
      <alignment horizontal="right"/>
    </xf>
    <xf numFmtId="43" fontId="20" fillId="0" borderId="0" applyFont="0" applyFill="0" applyBorder="0" applyAlignment="0" applyProtection="0"/>
    <xf numFmtId="0" fontId="17" fillId="0" borderId="0"/>
    <xf numFmtId="0" fontId="0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9" fillId="0" borderId="0"/>
    <xf numFmtId="0" fontId="25" fillId="53" borderId="0" applyNumberFormat="0" applyBorder="0" applyAlignment="0" applyProtection="0">
      <alignment vertical="center"/>
    </xf>
    <xf numFmtId="0" fontId="76" fillId="0" borderId="8">
      <alignment horizontal="center"/>
    </xf>
    <xf numFmtId="0" fontId="2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14" borderId="17" applyNumberFormat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0" fillId="21" borderId="20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192" fontId="20" fillId="11" borderId="0"/>
    <xf numFmtId="0" fontId="72" fillId="0" borderId="0"/>
    <xf numFmtId="0" fontId="41" fillId="22" borderId="0" applyNumberFormat="0" applyBorder="0" applyAlignment="0" applyProtection="0">
      <alignment vertical="center"/>
    </xf>
    <xf numFmtId="0" fontId="80" fillId="0" borderId="0">
      <alignment horizontal="left"/>
    </xf>
    <xf numFmtId="0" fontId="23" fillId="10" borderId="17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41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0" fillId="0" borderId="0"/>
    <xf numFmtId="0" fontId="18" fillId="2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3" fillId="0" borderId="0"/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189" fontId="29" fillId="0" borderId="0"/>
    <xf numFmtId="0" fontId="32" fillId="7" borderId="0" applyNumberFormat="0" applyBorder="0" applyAlignment="0" applyProtection="0">
      <alignment vertical="center"/>
    </xf>
    <xf numFmtId="206" fontId="17" fillId="0" borderId="0" applyFill="0" applyBorder="0" applyAlignment="0"/>
    <xf numFmtId="0" fontId="29" fillId="0" borderId="0"/>
    <xf numFmtId="0" fontId="0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0" borderId="0"/>
    <xf numFmtId="0" fontId="0" fillId="0" borderId="2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0" borderId="0"/>
    <xf numFmtId="0" fontId="25" fillId="25" borderId="0" applyNumberFormat="0" applyBorder="0" applyAlignment="0" applyProtection="0">
      <alignment vertical="center"/>
    </xf>
    <xf numFmtId="189" fontId="29" fillId="0" borderId="0"/>
    <xf numFmtId="178" fontId="20" fillId="0" borderId="0" applyFont="0" applyFill="0" applyBorder="0" applyAlignment="0" applyProtection="0"/>
    <xf numFmtId="0" fontId="20" fillId="0" borderId="0"/>
    <xf numFmtId="39" fontId="20" fillId="0" borderId="0"/>
    <xf numFmtId="0" fontId="73" fillId="0" borderId="0"/>
    <xf numFmtId="0" fontId="41" fillId="22" borderId="0" applyNumberFormat="0" applyBorder="0" applyAlignment="0" applyProtection="0">
      <alignment vertical="center"/>
    </xf>
    <xf numFmtId="0" fontId="81" fillId="14" borderId="17" applyNumberFormat="0" applyAlignment="0" applyProtection="0">
      <alignment vertical="center"/>
    </xf>
    <xf numFmtId="0" fontId="20" fillId="0" borderId="0"/>
    <xf numFmtId="0" fontId="32" fillId="7" borderId="0" applyNumberFormat="0" applyBorder="0" applyAlignment="0" applyProtection="0">
      <alignment vertical="center"/>
    </xf>
    <xf numFmtId="0" fontId="72" fillId="0" borderId="0"/>
    <xf numFmtId="0" fontId="27" fillId="9" borderId="18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0" fillId="0" borderId="0"/>
    <xf numFmtId="10" fontId="29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17" fillId="0" borderId="0"/>
    <xf numFmtId="0" fontId="79" fillId="0" borderId="0">
      <alignment horizontal="center" vertical="center"/>
    </xf>
    <xf numFmtId="14" fontId="55" fillId="0" borderId="0">
      <alignment horizontal="center" wrapText="1"/>
      <protection locked="0"/>
    </xf>
    <xf numFmtId="0" fontId="31" fillId="0" borderId="0" applyNumberFormat="0" applyFill="0" applyBorder="0" applyAlignment="0" applyProtection="0">
      <alignment vertical="center"/>
    </xf>
    <xf numFmtId="0" fontId="29" fillId="0" borderId="0"/>
    <xf numFmtId="0" fontId="71" fillId="0" borderId="36" applyNumberFormat="0" applyFill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0" fillId="0" borderId="0"/>
    <xf numFmtId="40" fontId="88" fillId="0" borderId="0" applyBorder="0">
      <alignment horizontal="right"/>
    </xf>
    <xf numFmtId="0" fontId="71" fillId="0" borderId="36" applyNumberFormat="0" applyFill="0" applyAlignment="0" applyProtection="0">
      <alignment vertical="center"/>
    </xf>
    <xf numFmtId="0" fontId="20" fillId="0" borderId="0"/>
    <xf numFmtId="0" fontId="29" fillId="0" borderId="0"/>
    <xf numFmtId="0" fontId="25" fillId="5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9" fillId="0" borderId="0"/>
    <xf numFmtId="0" fontId="18" fillId="0" borderId="2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9" fontId="20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20" fillId="0" borderId="0"/>
    <xf numFmtId="0" fontId="18" fillId="24" borderId="0" applyNumberFormat="0" applyBorder="0" applyAlignment="0" applyProtection="0">
      <alignment vertical="center"/>
    </xf>
    <xf numFmtId="0" fontId="23" fillId="30" borderId="17" applyNumberFormat="0" applyAlignment="0" applyProtection="0">
      <alignment vertical="center"/>
    </xf>
    <xf numFmtId="0" fontId="71" fillId="0" borderId="36" applyNumberFormat="0" applyFill="0" applyAlignment="0" applyProtection="0">
      <alignment vertical="center"/>
    </xf>
    <xf numFmtId="186" fontId="29" fillId="0" borderId="1"/>
    <xf numFmtId="0" fontId="18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0" borderId="0"/>
    <xf numFmtId="0" fontId="72" fillId="0" borderId="0"/>
    <xf numFmtId="0" fontId="27" fillId="9" borderId="18" applyNumberFormat="0" applyAlignment="0" applyProtection="0">
      <alignment vertical="center"/>
    </xf>
    <xf numFmtId="0" fontId="72" fillId="0" borderId="0"/>
    <xf numFmtId="0" fontId="38" fillId="22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0" fillId="0" borderId="0"/>
    <xf numFmtId="0" fontId="3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9" fillId="0" borderId="0">
      <protection locked="0"/>
    </xf>
    <xf numFmtId="0" fontId="32" fillId="7" borderId="0" applyNumberFormat="0" applyBorder="0" applyAlignment="0" applyProtection="0">
      <alignment vertical="center"/>
    </xf>
    <xf numFmtId="0" fontId="29" fillId="0" borderId="0"/>
    <xf numFmtId="39" fontId="20" fillId="0" borderId="0"/>
    <xf numFmtId="0" fontId="41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9" fillId="0" borderId="0"/>
    <xf numFmtId="0" fontId="32" fillId="7" borderId="0" applyNumberFormat="0" applyBorder="0" applyAlignment="0" applyProtection="0">
      <alignment vertical="center"/>
    </xf>
    <xf numFmtId="0" fontId="17" fillId="0" borderId="0"/>
    <xf numFmtId="181" fontId="20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0" fillId="0" borderId="0">
      <alignment vertical="center"/>
    </xf>
    <xf numFmtId="0" fontId="36" fillId="0" borderId="0" applyFill="0" applyBorder="0">
      <alignment horizontal="right"/>
    </xf>
    <xf numFmtId="180" fontId="20" fillId="0" borderId="0" applyFont="0" applyFill="0" applyBorder="0" applyAlignment="0" applyProtection="0"/>
    <xf numFmtId="0" fontId="41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0" fillId="0" borderId="0"/>
    <xf numFmtId="0" fontId="29" fillId="0" borderId="0"/>
    <xf numFmtId="0" fontId="78" fillId="0" borderId="5">
      <alignment horizontal="left" vertical="center"/>
    </xf>
    <xf numFmtId="186" fontId="24" fillId="0" borderId="0" applyFont="0" applyFill="0" applyBorder="0" applyAlignment="0" applyProtection="0"/>
    <xf numFmtId="0" fontId="25" fillId="52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29" fillId="0" borderId="0">
      <protection locked="0"/>
    </xf>
    <xf numFmtId="0" fontId="18" fillId="28" borderId="0" applyNumberFormat="0" applyBorder="0" applyAlignment="0" applyProtection="0">
      <alignment vertical="center"/>
    </xf>
    <xf numFmtId="179" fontId="24" fillId="0" borderId="0" applyFill="0" applyBorder="0" applyProtection="0">
      <alignment horizontal="right"/>
    </xf>
    <xf numFmtId="0" fontId="24" fillId="0" borderId="0"/>
    <xf numFmtId="0" fontId="20" fillId="0" borderId="0"/>
    <xf numFmtId="0" fontId="18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18" fillId="0" borderId="0"/>
    <xf numFmtId="0" fontId="93" fillId="0" borderId="2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95" fillId="0" borderId="0"/>
    <xf numFmtId="0" fontId="20" fillId="0" borderId="0"/>
    <xf numFmtId="0" fontId="29" fillId="0" borderId="0"/>
    <xf numFmtId="0" fontId="41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43" fontId="20" fillId="0" borderId="0" applyFont="0" applyFill="0" applyBorder="0" applyAlignment="0" applyProtection="0"/>
    <xf numFmtId="0" fontId="25" fillId="53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16" fillId="4" borderId="0" applyNumberFormat="0" applyBorder="0" applyAlignment="0" applyProtection="0">
      <alignment vertical="center"/>
    </xf>
    <xf numFmtId="0" fontId="17" fillId="0" borderId="0"/>
    <xf numFmtId="0" fontId="29" fillId="0" borderId="0"/>
    <xf numFmtId="0" fontId="33" fillId="0" borderId="19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6" fillId="10" borderId="27" applyNumberFormat="0" applyAlignment="0" applyProtection="0">
      <alignment vertical="center"/>
    </xf>
    <xf numFmtId="0" fontId="0" fillId="0" borderId="0">
      <alignment vertical="center"/>
    </xf>
    <xf numFmtId="0" fontId="20" fillId="0" borderId="0"/>
    <xf numFmtId="0" fontId="18" fillId="0" borderId="37" applyNumberFormat="0" applyFill="0" applyAlignment="0" applyProtection="0">
      <alignment vertical="center"/>
    </xf>
    <xf numFmtId="198" fontId="20" fillId="0" borderId="0" applyFill="0" applyBorder="0" applyAlignment="0" applyProtection="0">
      <alignment horizontal="left"/>
    </xf>
    <xf numFmtId="0" fontId="18" fillId="20" borderId="0" applyNumberFormat="0" applyBorder="0" applyAlignment="0" applyProtection="0">
      <alignment vertical="center"/>
    </xf>
    <xf numFmtId="0" fontId="23" fillId="10" borderId="17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38" fontId="89" fillId="0" borderId="0"/>
    <xf numFmtId="0" fontId="20" fillId="0" borderId="0"/>
    <xf numFmtId="0" fontId="0" fillId="4" borderId="0" applyNumberFormat="0" applyBorder="0" applyAlignment="0" applyProtection="0">
      <alignment vertical="center"/>
    </xf>
    <xf numFmtId="0" fontId="47" fillId="0" borderId="0"/>
    <xf numFmtId="0" fontId="90" fillId="22" borderId="0" applyNumberFormat="0" applyBorder="0" applyAlignment="0" applyProtection="0">
      <alignment vertical="center"/>
    </xf>
    <xf numFmtId="0" fontId="96" fillId="0" borderId="0"/>
    <xf numFmtId="205" fontId="24" fillId="0" borderId="0"/>
    <xf numFmtId="0" fontId="16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9" fontId="24" fillId="0" borderId="0" applyProtection="0">
      <alignment horizontal="left"/>
    </xf>
    <xf numFmtId="0" fontId="18" fillId="10" borderId="0" applyNumberFormat="0" applyBorder="0" applyAlignment="0" applyProtection="0">
      <alignment vertical="center"/>
    </xf>
    <xf numFmtId="0" fontId="97" fillId="0" borderId="25" applyNumberFormat="0" applyFill="0" applyAlignment="0" applyProtection="0">
      <alignment vertical="center"/>
    </xf>
    <xf numFmtId="0" fontId="18" fillId="0" borderId="0"/>
    <xf numFmtId="0" fontId="40" fillId="0" borderId="2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0" fillId="0" borderId="0"/>
    <xf numFmtId="0" fontId="18" fillId="0" borderId="2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30" borderId="17" applyNumberFormat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86" fillId="0" borderId="0" applyNumberFormat="0" applyAlignment="0"/>
    <xf numFmtId="0" fontId="18" fillId="2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1" borderId="20" applyNumberFormat="0" applyFont="0" applyAlignment="0" applyProtection="0">
      <alignment vertical="center"/>
    </xf>
    <xf numFmtId="189" fontId="29" fillId="0" borderId="0"/>
    <xf numFmtId="0" fontId="25" fillId="25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0" fillId="0" borderId="0">
      <alignment vertical="center"/>
    </xf>
    <xf numFmtId="0" fontId="90" fillId="22" borderId="0" applyNumberFormat="0" applyBorder="0" applyAlignment="0" applyProtection="0">
      <alignment vertical="center"/>
    </xf>
    <xf numFmtId="0" fontId="20" fillId="0" borderId="0"/>
    <xf numFmtId="0" fontId="37" fillId="30" borderId="2" applyNumberFormat="0" applyAlignment="0" applyProtection="0">
      <alignment vertical="center"/>
    </xf>
    <xf numFmtId="0" fontId="17" fillId="0" borderId="0"/>
    <xf numFmtId="0" fontId="20" fillId="0" borderId="0">
      <alignment vertical="center"/>
    </xf>
    <xf numFmtId="182" fontId="91" fillId="0" borderId="0"/>
    <xf numFmtId="0" fontId="25" fillId="12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0"/>
    <xf numFmtId="43" fontId="20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9" fillId="0" borderId="1">
      <alignment horizontal="center"/>
    </xf>
    <xf numFmtId="0" fontId="25" fillId="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72" fillId="0" borderId="0"/>
    <xf numFmtId="43" fontId="20" fillId="0" borderId="0" applyFont="0" applyFill="0" applyBorder="0" applyAlignment="0" applyProtection="0"/>
    <xf numFmtId="38" fontId="22" fillId="0" borderId="0" applyFont="0" applyFill="0" applyBorder="0" applyAlignment="0" applyProtection="0"/>
    <xf numFmtId="0" fontId="17" fillId="0" borderId="0"/>
    <xf numFmtId="0" fontId="32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9" fillId="0" borderId="0">
      <protection locked="0"/>
    </xf>
    <xf numFmtId="0" fontId="75" fillId="0" borderId="0" applyNumberFormat="0" applyFont="0" applyFill="0" applyBorder="0" applyAlignment="0" applyProtection="0">
      <alignment horizontal="left"/>
    </xf>
    <xf numFmtId="0" fontId="74" fillId="0" borderId="0" applyNumberFormat="0" applyFill="0">
      <alignment horizontal="left" vertical="center"/>
    </xf>
    <xf numFmtId="0" fontId="16" fillId="46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24" fillId="0" borderId="0"/>
    <xf numFmtId="0" fontId="15" fillId="0" borderId="0" applyNumberFormat="0" applyFill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20" fillId="0" borderId="0"/>
    <xf numFmtId="0" fontId="0" fillId="10" borderId="2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20" fillId="0" borderId="0"/>
    <xf numFmtId="0" fontId="98" fillId="0" borderId="0"/>
    <xf numFmtId="0" fontId="20" fillId="0" borderId="0"/>
    <xf numFmtId="0" fontId="0" fillId="25" borderId="0" applyNumberFormat="0" applyBorder="0" applyAlignment="0" applyProtection="0">
      <alignment vertical="center"/>
    </xf>
    <xf numFmtId="189" fontId="29" fillId="0" borderId="0"/>
    <xf numFmtId="0" fontId="25" fillId="52" borderId="0" applyNumberFormat="0" applyBorder="0" applyAlignment="0" applyProtection="0">
      <alignment vertical="center"/>
    </xf>
    <xf numFmtId="0" fontId="73" fillId="0" borderId="38"/>
    <xf numFmtId="0" fontId="99" fillId="6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0" borderId="27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38" fontId="45" fillId="10" borderId="0" applyBorder="0" applyAlignment="0" applyProtection="0"/>
    <xf numFmtId="40" fontId="22" fillId="0" borderId="0" applyFont="0" applyFill="0" applyBorder="0" applyAlignment="0" applyProtection="0"/>
    <xf numFmtId="0" fontId="29" fillId="0" borderId="0">
      <protection locked="0"/>
    </xf>
    <xf numFmtId="0" fontId="100" fillId="62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>
      <protection locked="0"/>
    </xf>
    <xf numFmtId="0" fontId="0" fillId="5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>
      <protection locked="0"/>
    </xf>
    <xf numFmtId="0" fontId="78" fillId="0" borderId="39" applyNumberFormat="0" applyAlignment="0" applyProtection="0">
      <alignment horizontal="left" vertical="center"/>
    </xf>
    <xf numFmtId="0" fontId="47" fillId="0" borderId="0"/>
    <xf numFmtId="0" fontId="44" fillId="49" borderId="0" applyNumberFormat="0" applyBorder="0" applyAlignment="0" applyProtection="0">
      <alignment vertical="center"/>
    </xf>
    <xf numFmtId="0" fontId="29" fillId="0" borderId="0">
      <protection locked="0"/>
    </xf>
    <xf numFmtId="0" fontId="20" fillId="0" borderId="0"/>
    <xf numFmtId="0" fontId="81" fillId="14" borderId="17" applyNumberFormat="0" applyAlignment="0" applyProtection="0">
      <alignment vertical="center"/>
    </xf>
    <xf numFmtId="0" fontId="20" fillId="0" borderId="0"/>
    <xf numFmtId="0" fontId="87" fillId="0" borderId="0" applyNumberFormat="0" applyFill="0" applyBorder="0" applyAlignment="0" applyProtection="0">
      <alignment vertical="center"/>
    </xf>
    <xf numFmtId="0" fontId="22" fillId="0" borderId="0" applyFont="0" applyFill="0" applyBorder="0" applyAlignment="0" applyProtection="0"/>
    <xf numFmtId="0" fontId="66" fillId="0" borderId="37" applyNumberFormat="0" applyFill="0" applyAlignment="0" applyProtection="0">
      <alignment vertical="center"/>
    </xf>
    <xf numFmtId="0" fontId="23" fillId="30" borderId="17" applyNumberFormat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21" fillId="9" borderId="18" applyNumberFormat="0" applyAlignment="0" applyProtection="0">
      <alignment vertical="center"/>
    </xf>
    <xf numFmtId="0" fontId="20" fillId="0" borderId="0">
      <alignment vertical="center"/>
    </xf>
    <xf numFmtId="0" fontId="69" fillId="0" borderId="35" applyNumberFormat="0" applyFill="0" applyAlignment="0" applyProtection="0">
      <alignment vertical="center"/>
    </xf>
    <xf numFmtId="192" fontId="20" fillId="8" borderId="0"/>
    <xf numFmtId="0" fontId="26" fillId="0" borderId="0" applyFill="0" applyBorder="0" applyAlignment="0"/>
    <xf numFmtId="0" fontId="32" fillId="23" borderId="0" applyNumberFormat="0" applyBorder="0" applyAlignment="0" applyProtection="0">
      <alignment vertical="center"/>
    </xf>
    <xf numFmtId="189" fontId="29" fillId="0" borderId="0"/>
    <xf numFmtId="200" fontId="68" fillId="0" borderId="0" applyFont="0" applyFill="0" applyBorder="0" applyAlignment="0" applyProtection="0"/>
    <xf numFmtId="0" fontId="67" fillId="47" borderId="34" applyNumberFormat="0" applyAlignment="0" applyProtection="0">
      <alignment vertical="center"/>
    </xf>
    <xf numFmtId="0" fontId="37" fillId="30" borderId="2" applyNumberFormat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20" fillId="0" borderId="0"/>
    <xf numFmtId="0" fontId="6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0" borderId="0"/>
    <xf numFmtId="0" fontId="65" fillId="0" borderId="0" applyNumberForma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21" borderId="20" applyNumberFormat="0" applyFont="0" applyAlignment="0" applyProtection="0">
      <alignment vertical="center"/>
    </xf>
    <xf numFmtId="0" fontId="17" fillId="0" borderId="0"/>
    <xf numFmtId="0" fontId="25" fillId="17" borderId="0" applyNumberFormat="0" applyBorder="0" applyAlignment="0" applyProtection="0">
      <alignment vertical="center"/>
    </xf>
    <xf numFmtId="0" fontId="29" fillId="0" borderId="0">
      <protection locked="0"/>
    </xf>
    <xf numFmtId="0" fontId="0" fillId="0" borderId="0" applyNumberFormat="0" applyFill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62" fillId="35" borderId="31" applyNumberFormat="0" applyAlignment="0" applyProtection="0">
      <alignment vertical="center"/>
    </xf>
    <xf numFmtId="0" fontId="23" fillId="30" borderId="17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9" fillId="0" borderId="0">
      <protection locked="0"/>
    </xf>
    <xf numFmtId="0" fontId="29" fillId="0" borderId="0"/>
    <xf numFmtId="0" fontId="20" fillId="0" borderId="0">
      <alignment vertical="center"/>
    </xf>
    <xf numFmtId="0" fontId="20" fillId="0" borderId="0"/>
    <xf numFmtId="0" fontId="29" fillId="0" borderId="0">
      <protection locked="0"/>
    </xf>
    <xf numFmtId="199" fontId="20" fillId="0" borderId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203" fontId="24" fillId="0" borderId="0" applyFill="0" applyBorder="0" applyProtection="0">
      <alignment horizontal="right"/>
    </xf>
    <xf numFmtId="0" fontId="18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8" fillId="41" borderId="3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20" fillId="0" borderId="0"/>
    <xf numFmtId="0" fontId="44" fillId="4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37" fontId="57" fillId="0" borderId="0"/>
    <xf numFmtId="0" fontId="18" fillId="30" borderId="0" applyNumberFormat="0" applyBorder="0" applyAlignment="0" applyProtection="0">
      <alignment vertical="center"/>
    </xf>
    <xf numFmtId="0" fontId="56" fillId="0" borderId="0" applyNumberFormat="0" applyAlignment="0">
      <alignment horizontal="left"/>
    </xf>
    <xf numFmtId="0" fontId="31" fillId="0" borderId="0" applyNumberFormat="0" applyFill="0" applyBorder="0" applyAlignment="0" applyProtection="0">
      <alignment vertical="center"/>
    </xf>
    <xf numFmtId="0" fontId="55" fillId="0" borderId="0">
      <alignment horizontal="center" wrapText="1"/>
      <protection locked="0"/>
    </xf>
    <xf numFmtId="0" fontId="20" fillId="0" borderId="0"/>
    <xf numFmtId="0" fontId="54" fillId="0" borderId="0" applyNumberFormat="0" applyFill="0" applyBorder="0" applyAlignment="0" applyProtection="0">
      <alignment vertical="center"/>
    </xf>
    <xf numFmtId="0" fontId="20" fillId="0" borderId="0"/>
    <xf numFmtId="0" fontId="29" fillId="0" borderId="0">
      <protection locked="0"/>
    </xf>
    <xf numFmtId="0" fontId="0" fillId="39" borderId="30" applyNumberFormat="0" applyFont="0" applyAlignment="0" applyProtection="0">
      <alignment vertical="center"/>
    </xf>
    <xf numFmtId="0" fontId="29" fillId="0" borderId="0">
      <protection locked="0"/>
    </xf>
    <xf numFmtId="0" fontId="44" fillId="38" borderId="0" applyNumberFormat="0" applyBorder="0" applyAlignment="0" applyProtection="0">
      <alignment vertical="center"/>
    </xf>
    <xf numFmtId="0" fontId="29" fillId="0" borderId="0"/>
    <xf numFmtId="0" fontId="53" fillId="0" borderId="29" applyNumberFormat="0" applyFill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29" fillId="0" borderId="0"/>
    <xf numFmtId="41" fontId="20" fillId="0" borderId="0" applyFont="0" applyFill="0" applyBorder="0" applyAlignment="0" applyProtection="0"/>
    <xf numFmtId="0" fontId="0" fillId="14" borderId="17" applyNumberFormat="0" applyAlignment="0" applyProtection="0">
      <alignment vertical="center"/>
    </xf>
    <xf numFmtId="0" fontId="29" fillId="0" borderId="0"/>
    <xf numFmtId="0" fontId="20" fillId="0" borderId="0"/>
    <xf numFmtId="43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51" fillId="0" borderId="0" applyNumberFormat="0" applyAlignment="0">
      <alignment horizontal="left"/>
    </xf>
    <xf numFmtId="9" fontId="0" fillId="0" borderId="0" applyFont="0" applyFill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49" fillId="35" borderId="28" applyNumberFormat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6" fillId="21" borderId="20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5" fillId="34" borderId="1"/>
    <xf numFmtId="0" fontId="48" fillId="0" borderId="0" applyNumberFormat="0" applyFill="0" applyBorder="0" applyAlignment="0" applyProtection="0">
      <alignment vertical="center"/>
    </xf>
    <xf numFmtId="38" fontId="36" fillId="0" borderId="0"/>
    <xf numFmtId="42" fontId="0" fillId="0" borderId="0" applyFont="0" applyFill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29" fillId="0" borderId="0"/>
    <xf numFmtId="190" fontId="47" fillId="0" borderId="0">
      <alignment horizontal="right"/>
    </xf>
    <xf numFmtId="0" fontId="0" fillId="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6" fillId="30" borderId="27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0"/>
    <xf numFmtId="0" fontId="40" fillId="0" borderId="23" applyNumberFormat="0" applyFill="0" applyAlignment="0" applyProtection="0">
      <alignment vertical="center"/>
    </xf>
    <xf numFmtId="0" fontId="17" fillId="0" borderId="0" applyFont="0" applyFill="0">
      <alignment horizontal="fill"/>
    </xf>
    <xf numFmtId="0" fontId="18" fillId="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/>
    <xf numFmtId="10" fontId="45" fillId="30" borderId="1" applyBorder="0" applyAlignment="0" applyProtection="0"/>
    <xf numFmtId="0" fontId="44" fillId="2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5" fillId="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9" fillId="0" borderId="0">
      <protection locked="0"/>
    </xf>
    <xf numFmtId="0" fontId="17" fillId="0" borderId="0"/>
    <xf numFmtId="0" fontId="52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0" fontId="20" fillId="21" borderId="20" applyNumberFormat="0" applyFont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7" fillId="0" borderId="0"/>
    <xf numFmtId="0" fontId="41" fillId="22" borderId="0" applyNumberFormat="0" applyBorder="0" applyAlignment="0" applyProtection="0">
      <alignment vertical="center"/>
    </xf>
    <xf numFmtId="0" fontId="29" fillId="0" borderId="0">
      <protection locked="0"/>
    </xf>
    <xf numFmtId="0" fontId="85" fillId="14" borderId="17" applyNumberFormat="0" applyAlignment="0" applyProtection="0">
      <alignment vertical="center"/>
    </xf>
    <xf numFmtId="0" fontId="17" fillId="0" borderId="0"/>
    <xf numFmtId="0" fontId="22" fillId="0" borderId="0" applyFont="0" applyFill="0" applyBorder="0" applyAlignment="0" applyProtection="0"/>
    <xf numFmtId="0" fontId="17" fillId="0" borderId="0"/>
    <xf numFmtId="0" fontId="18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0" borderId="0"/>
    <xf numFmtId="43" fontId="20" fillId="0" borderId="0" applyFont="0" applyFill="0" applyBorder="0" applyAlignment="0" applyProtection="0"/>
    <xf numFmtId="0" fontId="18" fillId="0" borderId="25" applyNumberFormat="0" applyFill="0" applyAlignment="0" applyProtection="0">
      <alignment vertical="center"/>
    </xf>
    <xf numFmtId="0" fontId="29" fillId="0" borderId="0"/>
    <xf numFmtId="0" fontId="18" fillId="15" borderId="0" applyNumberFormat="0" applyBorder="0" applyAlignment="0" applyProtection="0">
      <alignment vertical="center"/>
    </xf>
    <xf numFmtId="187" fontId="24" fillId="0" borderId="0" applyFill="0" applyBorder="0" applyProtection="0">
      <alignment horizontal="right"/>
    </xf>
    <xf numFmtId="197" fontId="24" fillId="0" borderId="0" applyFont="0" applyFill="0" applyBorder="0" applyAlignment="0" applyProtection="0"/>
    <xf numFmtId="0" fontId="32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/>
    <xf numFmtId="0" fontId="18" fillId="0" borderId="0"/>
    <xf numFmtId="15" fontId="75" fillId="0" borderId="0"/>
    <xf numFmtId="0" fontId="32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21" borderId="20" applyNumberFormat="0" applyFont="0" applyAlignment="0" applyProtection="0">
      <alignment vertical="center"/>
    </xf>
    <xf numFmtId="0" fontId="17" fillId="0" borderId="0"/>
    <xf numFmtId="0" fontId="37" fillId="0" borderId="24" applyNumberFormat="0" applyFill="0" applyAlignment="0" applyProtection="0">
      <alignment vertical="center"/>
    </xf>
    <xf numFmtId="0" fontId="17" fillId="0" borderId="0"/>
    <xf numFmtId="189" fontId="29" fillId="0" borderId="0"/>
    <xf numFmtId="0" fontId="25" fillId="25" borderId="0" applyNumberFormat="0" applyBorder="0" applyAlignment="0" applyProtection="0">
      <alignment vertical="center"/>
    </xf>
    <xf numFmtId="0" fontId="20" fillId="0" borderId="0"/>
    <xf numFmtId="186" fontId="29" fillId="0" borderId="0" applyFont="0" applyFill="0" applyBorder="0" applyAlignment="0" applyProtection="0"/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/>
    <xf numFmtId="0" fontId="40" fillId="0" borderId="23" applyNumberFormat="0" applyFill="0" applyAlignment="0" applyProtection="0">
      <alignment vertical="center"/>
    </xf>
    <xf numFmtId="191" fontId="24" fillId="0" borderId="0" applyFill="0" applyBorder="0" applyProtection="0">
      <alignment horizontal="right"/>
    </xf>
    <xf numFmtId="0" fontId="18" fillId="24" borderId="0" applyNumberFormat="0" applyBorder="0" applyAlignment="0" applyProtection="0">
      <alignment vertical="center"/>
    </xf>
    <xf numFmtId="189" fontId="29" fillId="0" borderId="0"/>
    <xf numFmtId="185" fontId="24" fillId="0" borderId="0" applyFill="0" applyBorder="0" applyProtection="0">
      <alignment horizontal="right"/>
    </xf>
    <xf numFmtId="0" fontId="35" fillId="0" borderId="21" applyNumberFormat="0" applyFill="0" applyAlignment="0" applyProtection="0">
      <alignment vertical="center"/>
    </xf>
    <xf numFmtId="0" fontId="17" fillId="0" borderId="0"/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6" fillId="21" borderId="20" applyNumberFormat="0" applyFont="0" applyAlignment="0" applyProtection="0">
      <alignment vertical="center"/>
    </xf>
    <xf numFmtId="38" fontId="39" fillId="0" borderId="0"/>
    <xf numFmtId="0" fontId="38" fillId="22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4" fillId="0" borderId="0"/>
    <xf numFmtId="0" fontId="36" fillId="20" borderId="0" applyNumberFormat="0" applyFont="0" applyBorder="0" applyAlignment="0" applyProtection="0">
      <alignment horizontal="right"/>
    </xf>
    <xf numFmtId="0" fontId="32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5" fillId="0" borderId="21" applyNumberFormat="0" applyFill="0" applyAlignment="0" applyProtection="0">
      <alignment vertical="center"/>
    </xf>
    <xf numFmtId="0" fontId="17" fillId="0" borderId="0"/>
    <xf numFmtId="0" fontId="25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18" fillId="21" borderId="20" applyNumberFormat="0" applyFont="0" applyAlignment="0" applyProtection="0">
      <alignment vertical="center"/>
    </xf>
    <xf numFmtId="19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0" fillId="0" borderId="0"/>
    <xf numFmtId="0" fontId="0" fillId="0" borderId="0"/>
    <xf numFmtId="0" fontId="18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0" borderId="0"/>
    <xf numFmtId="0" fontId="33" fillId="0" borderId="19" applyNumberFormat="0" applyFill="0" applyAlignment="0" applyProtection="0">
      <alignment vertical="center"/>
    </xf>
    <xf numFmtId="0" fontId="20" fillId="0" borderId="0"/>
    <xf numFmtId="0" fontId="0" fillId="14" borderId="17" applyNumberFormat="0" applyAlignment="0" applyProtection="0">
      <alignment vertical="center"/>
    </xf>
    <xf numFmtId="0" fontId="29" fillId="0" borderId="0">
      <protection locked="0"/>
    </xf>
    <xf numFmtId="0" fontId="29" fillId="0" borderId="0"/>
    <xf numFmtId="0" fontId="32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0" borderId="0">
      <protection locked="0"/>
    </xf>
    <xf numFmtId="0" fontId="29" fillId="0" borderId="0"/>
    <xf numFmtId="0" fontId="29" fillId="0" borderId="0"/>
    <xf numFmtId="0" fontId="28" fillId="0" borderId="0"/>
    <xf numFmtId="0" fontId="16" fillId="10" borderId="0" applyNumberFormat="0" applyBorder="0" applyAlignment="0" applyProtection="0">
      <alignment vertical="center"/>
    </xf>
    <xf numFmtId="0" fontId="17" fillId="0" borderId="0"/>
    <xf numFmtId="0" fontId="25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0" fillId="0" borderId="0"/>
    <xf numFmtId="0" fontId="18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7" fillId="9" borderId="18" applyNumberFormat="0" applyAlignment="0" applyProtection="0">
      <alignment vertical="center"/>
    </xf>
    <xf numFmtId="43" fontId="20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26" fillId="0" borderId="0" applyFill="0" applyBorder="0" applyAlignment="0"/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0" borderId="0"/>
    <xf numFmtId="0" fontId="0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/>
    <xf numFmtId="0" fontId="0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194" fontId="24" fillId="0" borderId="0" applyFill="0" applyBorder="0" applyProtection="0">
      <alignment horizontal="right"/>
    </xf>
    <xf numFmtId="192" fontId="20" fillId="11" borderId="0"/>
    <xf numFmtId="0" fontId="23" fillId="10" borderId="17" applyNumberFormat="0" applyAlignment="0" applyProtection="0">
      <alignment vertical="center"/>
    </xf>
    <xf numFmtId="0" fontId="22" fillId="0" borderId="0" applyFont="0" applyFill="0" applyBorder="0" applyAlignment="0" applyProtection="0"/>
    <xf numFmtId="0" fontId="0" fillId="9" borderId="16" applyNumberFormat="0" applyAlignment="0" applyProtection="0">
      <alignment vertical="center"/>
    </xf>
    <xf numFmtId="198" fontId="20" fillId="0" borderId="0" applyFill="0" applyBorder="0" applyAlignment="0" applyProtection="0">
      <alignment horizontal="left"/>
    </xf>
    <xf numFmtId="196" fontId="2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0" fillId="0" borderId="0"/>
    <xf numFmtId="0" fontId="21" fillId="9" borderId="16" applyNumberFormat="0" applyAlignment="0" applyProtection="0">
      <alignment vertical="center"/>
    </xf>
    <xf numFmtId="192" fontId="20" fillId="8" borderId="0"/>
    <xf numFmtId="0" fontId="19" fillId="0" borderId="0" applyNumberFormat="0" applyFill="0" applyBorder="0" applyAlignment="0" applyProtection="0">
      <alignment vertical="top"/>
      <protection locked="0"/>
    </xf>
    <xf numFmtId="0" fontId="18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0" borderId="0"/>
    <xf numFmtId="0" fontId="16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201" fontId="70" fillId="0" borderId="0" applyFill="0" applyBorder="0" applyProtection="0">
      <alignment horizontal="center"/>
    </xf>
    <xf numFmtId="0" fontId="17" fillId="0" borderId="0"/>
    <xf numFmtId="0" fontId="16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188" fontId="29" fillId="0" borderId="0" applyFont="0" applyFill="0" applyBorder="0" applyAlignment="0" applyProtection="0"/>
    <xf numFmtId="0" fontId="29" fillId="0" borderId="0"/>
    <xf numFmtId="0" fontId="0" fillId="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185" applyNumberFormat="1" applyFont="1" applyFill="1" applyAlignment="1">
      <alignment horizontal="center" vertical="center" wrapText="1"/>
    </xf>
    <xf numFmtId="0" fontId="2" fillId="0" borderId="0" xfId="185" applyNumberFormat="1" applyFont="1" applyFill="1" applyAlignment="1">
      <alignment horizontal="left" vertical="center" wrapText="1"/>
    </xf>
    <xf numFmtId="0" fontId="3" fillId="0" borderId="0" xfId="185" applyNumberFormat="1" applyFont="1" applyFill="1" applyAlignment="1">
      <alignment horizontal="center" vertical="center" wrapText="1"/>
    </xf>
    <xf numFmtId="0" fontId="2" fillId="0" borderId="0" xfId="185" applyNumberFormat="1" applyFont="1" applyFill="1" applyAlignment="1">
      <alignment horizontal="center" vertical="center" wrapText="1"/>
    </xf>
    <xf numFmtId="0" fontId="3" fillId="0" borderId="0" xfId="185" applyNumberFormat="1" applyFont="1" applyFill="1" applyAlignment="1">
      <alignment horizontal="left" vertical="center" wrapText="1"/>
    </xf>
    <xf numFmtId="0" fontId="4" fillId="0" borderId="0" xfId="185" applyNumberFormat="1" applyFont="1" applyFill="1" applyAlignment="1">
      <alignment horizontal="center" vertical="center" wrapText="1"/>
    </xf>
    <xf numFmtId="0" fontId="3" fillId="0" borderId="0" xfId="185" applyNumberFormat="1" applyFont="1" applyFill="1" applyBorder="1" applyAlignment="1">
      <alignment horizontal="left" vertical="center" wrapText="1"/>
    </xf>
    <xf numFmtId="0" fontId="3" fillId="0" borderId="0" xfId="185" applyNumberFormat="1" applyFont="1" applyFill="1" applyBorder="1" applyAlignment="1">
      <alignment horizontal="center" vertical="center" wrapText="1"/>
    </xf>
    <xf numFmtId="0" fontId="5" fillId="0" borderId="0" xfId="185" applyNumberFormat="1" applyFont="1" applyFill="1" applyBorder="1" applyAlignment="1">
      <alignment horizontal="left" vertical="center" wrapText="1"/>
    </xf>
    <xf numFmtId="0" fontId="6" fillId="0" borderId="0" xfId="185" applyNumberFormat="1" applyFont="1" applyFill="1" applyBorder="1" applyAlignment="1">
      <alignment horizontal="center" vertical="center" wrapText="1"/>
    </xf>
    <xf numFmtId="0" fontId="6" fillId="0" borderId="0" xfId="185" applyNumberFormat="1" applyFont="1" applyFill="1" applyAlignment="1">
      <alignment horizontal="center" vertical="center" wrapText="1"/>
    </xf>
    <xf numFmtId="0" fontId="7" fillId="0" borderId="0" xfId="185" applyNumberFormat="1" applyFont="1" applyFill="1" applyAlignment="1" applyProtection="1">
      <alignment horizontal="center" vertical="center" wrapText="1"/>
      <protection locked="0"/>
    </xf>
    <xf numFmtId="0" fontId="8" fillId="0" borderId="0" xfId="185" applyNumberFormat="1" applyFont="1" applyFill="1" applyAlignment="1" applyProtection="1">
      <alignment horizontal="right" vertical="center" wrapText="1"/>
      <protection locked="0"/>
    </xf>
    <xf numFmtId="0" fontId="9" fillId="0" borderId="1" xfId="185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185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185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185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254" applyNumberFormat="1" applyFont="1" applyFill="1" applyBorder="1" applyAlignment="1" applyProtection="1">
      <alignment horizontal="center" vertical="center" wrapText="1"/>
      <protection locked="0"/>
    </xf>
    <xf numFmtId="177" fontId="11" fillId="0" borderId="1" xfId="254" applyNumberFormat="1" applyFont="1" applyFill="1" applyBorder="1" applyAlignment="1" applyProtection="1">
      <alignment horizontal="center" vertical="center" wrapText="1" shrinkToFit="1"/>
      <protection locked="0"/>
    </xf>
    <xf numFmtId="177" fontId="12" fillId="0" borderId="1" xfId="254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1" xfId="254" applyNumberFormat="1" applyFont="1" applyFill="1" applyBorder="1" applyAlignment="1" applyProtection="1">
      <alignment horizontal="center" vertical="center" wrapText="1"/>
      <protection locked="0"/>
    </xf>
    <xf numFmtId="177" fontId="14" fillId="0" borderId="1" xfId="254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1" xfId="254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185" applyNumberFormat="1" applyFont="1" applyFill="1" applyBorder="1" applyAlignment="1" applyProtection="1">
      <alignment horizontal="center" vertical="center" wrapText="1"/>
    </xf>
    <xf numFmtId="0" fontId="10" fillId="0" borderId="3" xfId="185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185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185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185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185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185" applyNumberFormat="1" applyFont="1" applyFill="1" applyBorder="1" applyAlignment="1" applyProtection="1">
      <alignment horizontal="center" vertical="center" wrapText="1"/>
      <protection locked="0"/>
    </xf>
    <xf numFmtId="0" fontId="11" fillId="0" borderId="9" xfId="185" applyNumberFormat="1" applyFont="1" applyFill="1" applyBorder="1" applyAlignment="1" applyProtection="1">
      <alignment horizontal="center" vertical="center" wrapText="1"/>
      <protection locked="0"/>
    </xf>
    <xf numFmtId="0" fontId="11" fillId="0" borderId="10" xfId="185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185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185" applyNumberFormat="1" applyFont="1" applyFill="1" applyBorder="1" applyAlignment="1" applyProtection="1">
      <alignment horizontal="center" vertical="center" wrapText="1"/>
      <protection locked="0"/>
    </xf>
    <xf numFmtId="0" fontId="11" fillId="0" borderId="9" xfId="185" applyNumberFormat="1" applyFont="1" applyFill="1" applyBorder="1" applyAlignment="1" applyProtection="1">
      <alignment horizontal="center" vertical="center" wrapText="1"/>
      <protection locked="0"/>
    </xf>
    <xf numFmtId="176" fontId="12" fillId="0" borderId="9" xfId="169" applyNumberFormat="1" applyFont="1" applyFill="1" applyBorder="1" applyAlignment="1" applyProtection="1">
      <alignment horizontal="center" vertical="center" wrapText="1"/>
      <protection locked="0"/>
    </xf>
    <xf numFmtId="0" fontId="11" fillId="0" borderId="11" xfId="185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185" applyNumberFormat="1" applyFont="1" applyFill="1" applyBorder="1" applyAlignment="1" applyProtection="1">
      <alignment horizontal="center" vertical="center" wrapText="1"/>
      <protection locked="0"/>
    </xf>
    <xf numFmtId="0" fontId="11" fillId="0" borderId="12" xfId="185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185" applyNumberFormat="1" applyFont="1" applyFill="1" applyBorder="1" applyAlignment="1" applyProtection="1">
      <alignment horizontal="center" vertical="center" wrapText="1"/>
      <protection locked="0"/>
    </xf>
    <xf numFmtId="0" fontId="11" fillId="0" borderId="13" xfId="185" applyNumberFormat="1" applyFont="1" applyFill="1" applyBorder="1" applyAlignment="1" applyProtection="1">
      <alignment horizontal="center" vertical="center" wrapText="1"/>
      <protection locked="0"/>
    </xf>
    <xf numFmtId="0" fontId="11" fillId="0" borderId="11" xfId="185" applyNumberFormat="1" applyFont="1" applyFill="1" applyBorder="1" applyAlignment="1" applyProtection="1">
      <alignment horizontal="center" vertical="center" wrapText="1"/>
      <protection locked="0"/>
    </xf>
    <xf numFmtId="0" fontId="11" fillId="0" borderId="11" xfId="185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185" applyNumberFormat="1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0" fontId="14" fillId="0" borderId="11" xfId="254" applyNumberFormat="1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3" fillId="0" borderId="11" xfId="254" applyNumberFormat="1" applyFont="1" applyFill="1" applyBorder="1" applyAlignment="1" applyProtection="1">
      <alignment horizontal="center" vertical="center" wrapText="1"/>
      <protection locked="0"/>
    </xf>
    <xf numFmtId="0" fontId="12" fillId="0" borderId="15" xfId="254" applyNumberFormat="1" applyFont="1" applyFill="1" applyBorder="1" applyAlignment="1" applyProtection="1">
      <alignment horizontal="center" vertical="center" wrapText="1"/>
      <protection locked="0"/>
    </xf>
  </cellXfs>
  <cellStyles count="633">
    <cellStyle name="常规" xfId="0" builtinId="0"/>
    <cellStyle name="常规 5 2 2" xfId="1"/>
    <cellStyle name="_long term loan - others 300504_Shenhua PBC package 050530_附件1：审计评估联合申报明细表" xfId="2"/>
    <cellStyle name="KPMG Heading 2" xfId="3"/>
    <cellStyle name="40% - 强调文字颜色 5 5" xfId="4"/>
    <cellStyle name="_ET_STYLE_NoName_00__附件1广西壮族自治区巡回支教点建设规划（2012-2015年）" xfId="5"/>
    <cellStyle name="Prefilled" xfId="6"/>
    <cellStyle name="20% - 强调文字颜色 5 7" xfId="7"/>
    <cellStyle name="40% - 强调文字颜色 6 4" xfId="8"/>
    <cellStyle name="Sheet Head" xfId="9"/>
    <cellStyle name="千位分隔 5" xfId="10"/>
    <cellStyle name="40% - 强调文字颜色 5 2" xfId="11"/>
    <cellStyle name="{Percent}" xfId="12"/>
    <cellStyle name="强调文字颜色 5 5" xfId="13"/>
    <cellStyle name="样式 1 10" xfId="14"/>
    <cellStyle name="20% - 强调文字颜色 1 3 2" xfId="15"/>
    <cellStyle name="输出 7" xfId="16"/>
    <cellStyle name="_2011年高校科研经费分配表" xfId="17"/>
    <cellStyle name="强调文字颜色 6 6" xfId="18"/>
    <cellStyle name="Comma  - Style7" xfId="19"/>
    <cellStyle name="60% - 强调文字颜色 6 2" xfId="20"/>
    <cellStyle name="汇总 3 2" xfId="21"/>
    <cellStyle name="{Month}" xfId="22"/>
    <cellStyle name="常规 9" xfId="23"/>
    <cellStyle name="Currency [0]_353HHC" xfId="24"/>
    <cellStyle name="差 2" xfId="25"/>
    <cellStyle name="0,0&#13;&#10;NA&#13;&#10; 5" xfId="26"/>
    <cellStyle name="60% - 强调文字颜色 5 5" xfId="27"/>
    <cellStyle name="20% - 强调文字颜色 2 7" xfId="28"/>
    <cellStyle name="20% - 强调文字颜色 3 2 2" xfId="29"/>
    <cellStyle name="链接单元格 5" xfId="30"/>
    <cellStyle name="常规 29" xfId="31"/>
    <cellStyle name="_KPMG original version" xfId="32"/>
    <cellStyle name="常规 3 5" xfId="33"/>
    <cellStyle name="20% - 强调文字颜色 2 2 2" xfId="34"/>
    <cellStyle name="40% - 强调文字颜色 4 4" xfId="35"/>
    <cellStyle name="标题 4 2" xfId="36"/>
    <cellStyle name="烹拳_97MBO" xfId="37"/>
    <cellStyle name="适中 4" xfId="38"/>
    <cellStyle name="40% - 强调文字颜色 3 3" xfId="39"/>
    <cellStyle name="千分位[0]_ 白土" xfId="40"/>
    <cellStyle name="常规 3 4" xfId="41"/>
    <cellStyle name="链接单元格 7" xfId="42"/>
    <cellStyle name="常规 25" xfId="43"/>
    <cellStyle name="常规 30" xfId="44"/>
    <cellStyle name="差 2 2" xfId="45"/>
    <cellStyle name="20% - 强调文字颜色 2 5" xfId="46"/>
    <cellStyle name="Milliers [0]_!!!GO" xfId="47"/>
    <cellStyle name="链接单元格 4" xfId="48"/>
    <cellStyle name="_long term loan - others 300504_审计调查表.V3" xfId="49"/>
    <cellStyle name="60% - 强调文字颜色 3 2" xfId="50"/>
    <cellStyle name="60% - 强调文字颜色 4 5" xfId="51"/>
    <cellStyle name="Column$Headings" xfId="52"/>
    <cellStyle name="千位分隔 6 2" xfId="53"/>
    <cellStyle name="_梧州市巡回支教点申报表（审核公式）" xfId="54"/>
    <cellStyle name="解释性文本 7" xfId="55"/>
    <cellStyle name="40% - 强调文字颜色 6 3 2" xfId="56"/>
    <cellStyle name="千位分隔 4 2" xfId="57"/>
    <cellStyle name="_Part III.200406.Loan and Liabilities details.(Site Name)_KPMG original version" xfId="58"/>
    <cellStyle name="强调文字颜色 3 5" xfId="59"/>
    <cellStyle name="Column_Title" xfId="60"/>
    <cellStyle name="常规 2 3 2" xfId="61"/>
    <cellStyle name="40% - 强调文字颜色 2 5" xfId="62"/>
    <cellStyle name="输入 5" xfId="63"/>
    <cellStyle name="差_桂教报〔2011〕75号附件1的附件3" xfId="64"/>
    <cellStyle name="注释 2" xfId="65"/>
    <cellStyle name="20% - 强调文字颜色 6 4" xfId="66"/>
    <cellStyle name="60% - 强调文字颜色 3 5" xfId="67"/>
    <cellStyle name="Input Cells 2" xfId="68"/>
    <cellStyle name="常规 2 11" xfId="69"/>
    <cellStyle name="差_补助与上解情况表" xfId="70"/>
    <cellStyle name="HEADER" xfId="71"/>
    <cellStyle name="计算 2" xfId="72"/>
    <cellStyle name="40% - 强调文字颜色 3 5" xfId="73"/>
    <cellStyle name="适中 6" xfId="74"/>
    <cellStyle name="差 4" xfId="75"/>
    <cellStyle name="常规 8 3" xfId="76"/>
    <cellStyle name="常规 10 2" xfId="77"/>
    <cellStyle name="差_04.收入和财力基础表" xfId="78"/>
    <cellStyle name="40% - 强调文字颜色 2 3" xfId="79"/>
    <cellStyle name="20% - 强调文字颜色 6 2" xfId="80"/>
    <cellStyle name="60% - 强调文字颜色 3 3" xfId="81"/>
    <cellStyle name="差_桂财教(2011)261号2012年薄改计划资金附件" xfId="82"/>
    <cellStyle name="20% - 强调文字颜色 1 5" xfId="83"/>
    <cellStyle name="千位分隔 2 2" xfId="84"/>
    <cellStyle name="常规 8" xfId="85"/>
    <cellStyle name="20% - 强调文字颜色 1 2 2" xfId="86"/>
    <cellStyle name="_2011年中等职业学校国家助学 金经费分配表（第二批）" xfId="87"/>
    <cellStyle name="_Part III.200406.Loan and Liabilities details.(Site Name)_Shenhua PBC package 050530" xfId="88"/>
    <cellStyle name="Normalny_Arkusz1" xfId="89"/>
    <cellStyle name="常规 16 3" xfId="90"/>
    <cellStyle name="强调文字颜色 6 3" xfId="91"/>
    <cellStyle name="Comma  - Style4" xfId="92"/>
    <cellStyle name="好_2013年薄改计划资金附件1220" xfId="93"/>
    <cellStyle name="Calc Currency (0)" xfId="94"/>
    <cellStyle name="_Part III.200406.Loan and Liabilities details.(Site Name)_Shenhua PBC package 050530_(中企华)审计评估联合申报明细表.V1" xfId="95"/>
    <cellStyle name="强调文字颜色 1 7" xfId="96"/>
    <cellStyle name="20% - 强调文字颜色 5 3 2" xfId="97"/>
    <cellStyle name="样式 1 8" xfId="98"/>
    <cellStyle name="汇总 7" xfId="99"/>
    <cellStyle name="解释性文本 2" xfId="100"/>
    <cellStyle name="常规 27" xfId="101"/>
    <cellStyle name="百分比 3" xfId="102"/>
    <cellStyle name="20% - 强调文字颜色 1 3" xfId="103"/>
    <cellStyle name="20% - 强调文字颜色 3 4" xfId="104"/>
    <cellStyle name="常规 4 5" xfId="105"/>
    <cellStyle name="强调文字颜色 6 5" xfId="106"/>
    <cellStyle name="Comma  - Style6" xfId="107"/>
    <cellStyle name="霓付_97MBO" xfId="108"/>
    <cellStyle name="常规 8 2" xfId="109"/>
    <cellStyle name="Normal - Style1" xfId="110"/>
    <cellStyle name="subhead" xfId="111"/>
    <cellStyle name="差 3" xfId="112"/>
    <cellStyle name="输入 6" xfId="113"/>
    <cellStyle name="常规 6 2" xfId="114"/>
    <cellStyle name="好_Book1_桂教报〔2011〕75号附件1的附件3" xfId="115"/>
    <cellStyle name="常规 2 7" xfId="116"/>
    <cellStyle name="检查单元格 4" xfId="117"/>
    <cellStyle name="标题 3 5" xfId="118"/>
    <cellStyle name="常规 11" xfId="119"/>
    <cellStyle name="Percent [2]" xfId="120"/>
    <cellStyle name="40% - 强调文字颜色 3 2" xfId="121"/>
    <cellStyle name="适中 3" xfId="122"/>
    <cellStyle name="_ET_STYLE_NoName_00__附件3广西壮族自治区扶持集体、企事业单位办园奖补资金申报表（2012-2015年）" xfId="123"/>
    <cellStyle name="style1" xfId="124"/>
    <cellStyle name="per.style" xfId="125"/>
    <cellStyle name="解释性文本 5" xfId="126"/>
    <cellStyle name="_副本桂财教(2011)号（2011年免学费分配表）" xfId="127"/>
    <cellStyle name="标题 1 5" xfId="128"/>
    <cellStyle name="千位分隔 2" xfId="129"/>
    <cellStyle name="_2010年一般预算收支平衡表（陈冬毅发）" xfId="130"/>
    <cellStyle name="标题 4 4" xfId="131"/>
    <cellStyle name="好_桂财教(2011)261号2012年薄改计划资金附件" xfId="132"/>
    <cellStyle name="常规 7 2" xfId="133"/>
    <cellStyle name="Subtotal" xfId="134"/>
    <cellStyle name="标题 1 4" xfId="135"/>
    <cellStyle name="常规 5 2" xfId="136"/>
    <cellStyle name="gcd 4" xfId="137"/>
    <cellStyle name="强调文字颜色 4 2" xfId="138"/>
    <cellStyle name="差_2010年自治区财政与市、试点县财政年终决算结算单0211" xfId="139"/>
    <cellStyle name="_2011年春季学期特定生活费" xfId="140"/>
    <cellStyle name="标题 2 6" xfId="141"/>
    <cellStyle name="40% - 强调文字颜色 4 3 2" xfId="142"/>
    <cellStyle name="百分比 2 2" xfId="143"/>
    <cellStyle name="20% - 强调文字颜色 3 3" xfId="144"/>
    <cellStyle name="常规 4 4" xfId="145"/>
    <cellStyle name="20% - 强调文字颜色 4 3 2" xfId="146"/>
    <cellStyle name="计算 3" xfId="147"/>
    <cellStyle name="标题 1 2" xfId="148"/>
    <cellStyle name="资产" xfId="149"/>
    <cellStyle name="40% - 强调文字颜色 1 7" xfId="150"/>
    <cellStyle name="20% - 强调文字颜色 5 6" xfId="151"/>
    <cellStyle name="60% - 强调文字颜色 2 7" xfId="152"/>
    <cellStyle name="_ET_STYLE_NoName_00__附件2广西壮族自治区扶持普惠性民办幼儿园奖补资金申报表（2012-2015年）" xfId="153"/>
    <cellStyle name="常规 2 4" xfId="154"/>
    <cellStyle name="检查单元格 2" xfId="155"/>
    <cellStyle name="常规 2 5" xfId="156"/>
    <cellStyle name="差_2011年高校质量工程经费分配表" xfId="157"/>
    <cellStyle name="强调文字颜色 3 6" xfId="158"/>
    <cellStyle name="好_桂林市2011年中小学校舍维修改造资金项目计划表" xfId="159"/>
    <cellStyle name="常规 4_复件 附件：2013年专项配套项目3.10" xfId="160"/>
    <cellStyle name="好_Book1" xfId="161"/>
    <cellStyle name="好 4" xfId="162"/>
    <cellStyle name="_房屋建筑评估申报表" xfId="163"/>
    <cellStyle name="好 3" xfId="164"/>
    <cellStyle name="gcd 7" xfId="165"/>
    <cellStyle name="Normal - Style1 2" xfId="166"/>
    <cellStyle name="差 3 2" xfId="167"/>
    <cellStyle name="40% - 强调文字颜色 4 5" xfId="168"/>
    <cellStyle name="常规 2 2" xfId="169"/>
    <cellStyle name="gcd 6" xfId="170"/>
    <cellStyle name="好_玉林市2011年农村中小学校舍维修改造资金项目890" xfId="171"/>
    <cellStyle name="_梧州市扶持集体、企事业单位办园申报表（审核公式）" xfId="172"/>
    <cellStyle name="Monétaire [0]_!!!GO" xfId="173"/>
    <cellStyle name="20% - 强调文字颜色 6 2 2" xfId="174"/>
    <cellStyle name="差 6" xfId="175"/>
    <cellStyle name="常规 17 2" xfId="176"/>
    <cellStyle name="Column Headings" xfId="177"/>
    <cellStyle name="Milliers_!!!GO" xfId="178"/>
    <cellStyle name="差_2013年薄改计划资金附件1220" xfId="179"/>
    <cellStyle name="20% - 强调文字颜色 6 3 2" xfId="180"/>
    <cellStyle name="60% - 强调文字颜色 6 6" xfId="181"/>
    <cellStyle name="40% - 强调文字颜色 1 3 2" xfId="182"/>
    <cellStyle name="20% - 强调文字颜色 5 2 2" xfId="183"/>
    <cellStyle name="差_贺州市2010学校改扩容改造和寄宿制学校及附属生活设施建设项目计划表" xfId="184"/>
    <cellStyle name="常规 2" xfId="185"/>
    <cellStyle name="_Part III.200406.Loan and Liabilities details.(Site Name)_审计调查表.V3" xfId="186"/>
    <cellStyle name="Header2" xfId="187"/>
    <cellStyle name="Comma_02(2003.12.31 PBC package.040304)" xfId="188"/>
    <cellStyle name="60% - 强调文字颜色 4 2" xfId="189"/>
    <cellStyle name="强调文字颜色 4 3" xfId="190"/>
    <cellStyle name="_(中企华)审计评估联合申报明细表.V1" xfId="191"/>
    <cellStyle name="40% - 强调文字颜色 5 7" xfId="192"/>
    <cellStyle name="{Comma [0]}" xfId="193"/>
    <cellStyle name="普通_ 白土" xfId="194"/>
    <cellStyle name="常规 4" xfId="195"/>
    <cellStyle name="60% - 强调文字颜色 4 7" xfId="196"/>
    <cellStyle name="40% - 强调文字颜色 2 3 2" xfId="197"/>
    <cellStyle name="差 5" xfId="198"/>
    <cellStyle name="0,0&#13;&#10;NA&#13;&#10; 8" xfId="199"/>
    <cellStyle name="标题 2 3" xfId="200"/>
    <cellStyle name="40% - 强调文字颜色 4 7" xfId="201"/>
    <cellStyle name="标题 7" xfId="202"/>
    <cellStyle name="category" xfId="203"/>
    <cellStyle name="常规 6" xfId="204"/>
    <cellStyle name="gcd 5" xfId="205"/>
    <cellStyle name="差_桂财教(2010)245号附件（2010年县镇学校扩容改造和寄宿制学校及附属生活设施建设资金预算）" xfId="206"/>
    <cellStyle name="40% - 强调文字颜色 6 3" xfId="207"/>
    <cellStyle name="标题 1 7" xfId="208"/>
    <cellStyle name="千位分隔 4" xfId="209"/>
    <cellStyle name="强调文字颜色 3 4" xfId="210"/>
    <cellStyle name="千位[0]_ 应交税金审定表" xfId="211"/>
    <cellStyle name="60% - 强调文字颜色 6 3" xfId="212"/>
    <cellStyle name="60% - 强调文字颜色 6 5" xfId="213"/>
    <cellStyle name="60% - 强调文字颜色 1 4" xfId="214"/>
    <cellStyle name="百分比 3 2" xfId="215"/>
    <cellStyle name="20% - 强调文字颜色 4 3" xfId="216"/>
    <cellStyle name="标题 4 7" xfId="217"/>
    <cellStyle name="差_桂林市2011年中小学校舍维修改造资金项目计划表" xfId="218"/>
    <cellStyle name="常规 3 3" xfId="219"/>
    <cellStyle name="gcd 2" xfId="220"/>
    <cellStyle name="gcd_Sheet2" xfId="221"/>
    <cellStyle name="60% - 强调文字颜色 5 3" xfId="222"/>
    <cellStyle name="0,0&#13;&#10;NA&#13;&#10; 3" xfId="223"/>
    <cellStyle name="_2011年高校助学金分配表（80%）" xfId="224"/>
    <cellStyle name="标题 3 2" xfId="225"/>
    <cellStyle name="标题 8" xfId="226"/>
    <cellStyle name="适中 5" xfId="227"/>
    <cellStyle name="40% - 强调文字颜色 3 4" xfId="228"/>
    <cellStyle name="输出 2" xfId="229"/>
    <cellStyle name="常规 15 2" xfId="230"/>
    <cellStyle name="常规 13" xfId="231"/>
    <cellStyle name="标题 3 7" xfId="232"/>
    <cellStyle name="RevList 2" xfId="233"/>
    <cellStyle name="20% - 强调文字颜色 1 4" xfId="234"/>
    <cellStyle name="计算 4" xfId="235"/>
    <cellStyle name="20% - 强调文字颜色 2 2" xfId="236"/>
    <cellStyle name="KPMG Heading 1" xfId="237"/>
    <cellStyle name="常规 13 2" xfId="238"/>
    <cellStyle name="强调文字颜色 5 7" xfId="239"/>
    <cellStyle name="KPMG Normal Text" xfId="240"/>
    <cellStyle name="差_Book1" xfId="241"/>
    <cellStyle name="표준_0N-HANDLING " xfId="242"/>
    <cellStyle name="comma-d" xfId="243"/>
    <cellStyle name="60% - 强调文字颜色 2 6" xfId="244"/>
    <cellStyle name="20% - 强调文字颜色 5 5" xfId="245"/>
    <cellStyle name="40% - 强调文字颜色 5 3 2" xfId="246"/>
    <cellStyle name="40% - 强调文字颜色 6 6" xfId="247"/>
    <cellStyle name="@_text" xfId="248"/>
    <cellStyle name="40% - 强调文字颜色 1 6" xfId="249"/>
    <cellStyle name="标题 1 3" xfId="250"/>
    <cellStyle name="0,0&#13;&#10;NA&#13;&#10; 9" xfId="251"/>
    <cellStyle name="标题 2 4" xfId="252"/>
    <cellStyle name="好_桂财教【2010】246号附件2011年农村义务教育校舍维修改造资金项目计划表(110215)" xfId="253"/>
    <cellStyle name="常规_直99_2005年一般性转移支付基础测算数据" xfId="254"/>
    <cellStyle name="标题 2 7" xfId="255"/>
    <cellStyle name="60% - 强调文字颜色 2 5" xfId="256"/>
    <cellStyle name="20% - 强调文字颜色 5 4" xfId="257"/>
    <cellStyle name="计算 7" xfId="258"/>
    <cellStyle name="60% - 强调文字颜色 2" xfId="259" builtinId="36"/>
    <cellStyle name="60% - 强调文字颜色 6 4" xfId="260"/>
    <cellStyle name="COST1" xfId="261"/>
    <cellStyle name="40% - 强调文字颜色 1 5" xfId="262"/>
    <cellStyle name="常规 2 2 2" xfId="263"/>
    <cellStyle name="注释 6" xfId="264"/>
    <cellStyle name="Comma  - Style3" xfId="265"/>
    <cellStyle name="强调文字颜色 6 2" xfId="266"/>
    <cellStyle name="链接单元格 3 2" xfId="267"/>
    <cellStyle name="常规 16 2" xfId="268"/>
    <cellStyle name="差_Book1_1" xfId="269"/>
    <cellStyle name="常规 4 2" xfId="270"/>
    <cellStyle name="输出 3 2" xfId="271"/>
    <cellStyle name="样式 1_Sheet2" xfId="272"/>
    <cellStyle name="常规 2 3" xfId="273"/>
    <cellStyle name="pricing" xfId="274"/>
    <cellStyle name="强调文字颜色 2 4" xfId="275"/>
    <cellStyle name="20% - 强调文字颜色 3" xfId="276" builtinId="38"/>
    <cellStyle name="40% - 强调文字颜色 5 3" xfId="277"/>
    <cellStyle name="强调文字颜色 5 6" xfId="278"/>
    <cellStyle name="样式 1 11" xfId="279"/>
    <cellStyle name="千位分隔 6" xfId="280"/>
    <cellStyle name="40% - 强调文字颜色 6 5" xfId="281"/>
    <cellStyle name="常规 3 2" xfId="282"/>
    <cellStyle name="style" xfId="283"/>
    <cellStyle name="强调文字颜色 5 4" xfId="284"/>
    <cellStyle name="60% - 强调文字颜色 1 2" xfId="285"/>
    <cellStyle name="60% - 强调文字颜色 2 4" xfId="286"/>
    <cellStyle name="20% - 强调文字颜色 5 3" xfId="287"/>
    <cellStyle name="40% - 强调文字颜色 1 4" xfId="288"/>
    <cellStyle name="常规 2 10" xfId="289"/>
    <cellStyle name="千位分隔 3 2 2" xfId="290"/>
    <cellStyle name="콤마 [0]_BOILER-CO1" xfId="291"/>
    <cellStyle name="样式 1 2" xfId="292"/>
    <cellStyle name="好_图书配备方案附件1.2" xfId="293"/>
    <cellStyle name="40% - 强调文字颜色 3 3 2" xfId="294"/>
    <cellStyle name="40% - 强调文字颜色 6 7" xfId="295"/>
    <cellStyle name="强调文字颜色 5 3" xfId="296"/>
    <cellStyle name="强调文字颜色 3 2" xfId="297"/>
    <cellStyle name="_long term loan - others 300504_KPMG original version_(中企华)审计评估联合申报明细表.V1" xfId="298"/>
    <cellStyle name="PSChar" xfId="299"/>
    <cellStyle name="style2" xfId="300"/>
    <cellStyle name="强调文字颜色 4 6" xfId="301"/>
    <cellStyle name="强调文字颜色 3" xfId="302" builtinId="37"/>
    <cellStyle name="Normal_0105第二套审计报表定稿" xfId="303"/>
    <cellStyle name="警告文本 4" xfId="304"/>
    <cellStyle name="40% - 强调文字颜色 2" xfId="305" builtinId="35"/>
    <cellStyle name="常规 3 2 2" xfId="306"/>
    <cellStyle name="输出 5" xfId="307"/>
    <cellStyle name="警告文本 3" xfId="308"/>
    <cellStyle name="40% - 强调文字颜色 1" xfId="309" builtinId="31"/>
    <cellStyle name="强调文字颜色 4 5" xfId="310"/>
    <cellStyle name="强调文字颜色 2" xfId="311" builtinId="33"/>
    <cellStyle name="标题 3 6" xfId="312"/>
    <cellStyle name="常规 12" xfId="313"/>
    <cellStyle name="钎霖_laroux" xfId="314"/>
    <cellStyle name="gcd 3" xfId="315"/>
    <cellStyle name="强调文字颜色 6 7" xfId="316"/>
    <cellStyle name="Comma  - Style8" xfId="317"/>
    <cellStyle name="60% - 强调文字颜色 4 4" xfId="318"/>
    <cellStyle name="Model" xfId="319"/>
    <cellStyle name="适中" xfId="320" builtinId="28"/>
    <cellStyle name="强调文字颜色 4 4" xfId="321"/>
    <cellStyle name="强调文字颜色 1" xfId="322" builtinId="29"/>
    <cellStyle name="40% - 强调文字颜色 3 6" xfId="323"/>
    <cellStyle name="适中 7" xfId="324"/>
    <cellStyle name="标题 4 5" xfId="325"/>
    <cellStyle name="输出 4" xfId="326"/>
    <cellStyle name="标题 4" xfId="327" builtinId="19"/>
    <cellStyle name="Grey" xfId="328"/>
    <cellStyle name="콤마_BOILER-CO1" xfId="329"/>
    <cellStyle name="_附件1：审计评估联合申报明细表" xfId="330"/>
    <cellStyle name="好" xfId="331" builtinId="26"/>
    <cellStyle name="标题 6" xfId="332"/>
    <cellStyle name="标题" xfId="333" builtinId="15"/>
    <cellStyle name="警告文本 6" xfId="334"/>
    <cellStyle name="_long term loan - others 300504_附件1：审计评估联合申报明细表" xfId="335"/>
    <cellStyle name="40% - 强调文字颜色 4" xfId="336" builtinId="43"/>
    <cellStyle name="标题 4 6" xfId="337"/>
    <cellStyle name="_long term loan - others 300504_KPMG original version_附件1：审计评估联合申报明细表" xfId="338"/>
    <cellStyle name="Header1" xfId="339"/>
    <cellStyle name="KPMG Normal" xfId="340"/>
    <cellStyle name="60% - 强调文字颜色 3" xfId="341" builtinId="40"/>
    <cellStyle name="_Shenhua PBC package 050530_附件1：审计评估联合申报明细表" xfId="342"/>
    <cellStyle name="常规 12 2" xfId="343"/>
    <cellStyle name="输入 2" xfId="344"/>
    <cellStyle name="常规 3" xfId="345"/>
    <cellStyle name="标题 9" xfId="346"/>
    <cellStyle name="통화 [0]_BOILER-CO1" xfId="347"/>
    <cellStyle name="标题 3 3" xfId="348"/>
    <cellStyle name="计算 6" xfId="349"/>
    <cellStyle name="60% - 强调文字颜色 1" xfId="350" builtinId="32"/>
    <cellStyle name="检查单元格 6" xfId="351"/>
    <cellStyle name="常规 2 9" xfId="352"/>
    <cellStyle name="链接单元格" xfId="353" builtinId="24"/>
    <cellStyle name="Linked Cells" xfId="354"/>
    <cellStyle name="公司标准表 2" xfId="355"/>
    <cellStyle name="好_Sheet1" xfId="356"/>
    <cellStyle name="Comma  - Style2" xfId="357"/>
    <cellStyle name="Currency_353HHC" xfId="358"/>
    <cellStyle name="检查单元格" xfId="359" builtinId="23"/>
    <cellStyle name="输出 3" xfId="360"/>
    <cellStyle name="强调文字颜色 4 7" xfId="361"/>
    <cellStyle name="强调文字颜色 4" xfId="362" builtinId="41"/>
    <cellStyle name="常规 14" xfId="363"/>
    <cellStyle name="标题 4 3" xfId="364"/>
    <cellStyle name="千位分隔[0]" xfId="365" builtinId="6"/>
    <cellStyle name="_Part III.200406.Loan and Liabilities details.(Site Name)_KPMG original version_(中企华)审计评估联合申报明细表.V1" xfId="366"/>
    <cellStyle name="已访问的超链接" xfId="367" builtinId="9"/>
    <cellStyle name="好_贺州市2010学校改扩容改造和寄宿制学校及附属生活设施建设项目计划表" xfId="368"/>
    <cellStyle name="标题 3" xfId="369" builtinId="18"/>
    <cellStyle name="40% - 强调文字颜色 4 3" xfId="370"/>
    <cellStyle name="20% - 强调文字颜色 6 7" xfId="371"/>
    <cellStyle name="注释 5" xfId="372"/>
    <cellStyle name="样式 1 5" xfId="373"/>
    <cellStyle name="强调文字颜色 1 4" xfId="374"/>
    <cellStyle name="_Shenhua PBC package 050530" xfId="375"/>
    <cellStyle name="警告文本 7" xfId="376"/>
    <cellStyle name="40% - 强调文字颜色 5" xfId="377" builtinId="47"/>
    <cellStyle name="后继超级链接" xfId="378"/>
    <cellStyle name="Percent_PICC package Sept2002 (V120021005)1" xfId="379"/>
    <cellStyle name="计算" xfId="380" builtinId="22"/>
    <cellStyle name="计算 3 2" xfId="381"/>
    <cellStyle name="强调文字颜色 2 5" xfId="382"/>
    <cellStyle name="20% - 强调文字颜色 4" xfId="383" builtinId="42"/>
    <cellStyle name="好 2" xfId="384"/>
    <cellStyle name="_long term loan - others 300504_Shenhua PBC package 050530" xfId="385"/>
    <cellStyle name="一般_NEGS" xfId="386"/>
    <cellStyle name="常规 9 3" xfId="387"/>
    <cellStyle name="常规 11 2" xfId="388"/>
    <cellStyle name="_long term loan - others 300504_(中企华)审计评估联合申报明细表.V1" xfId="389"/>
    <cellStyle name="霓付 [0]_97MBO" xfId="390"/>
    <cellStyle name="差 7" xfId="391"/>
    <cellStyle name="差" xfId="392" builtinId="27"/>
    <cellStyle name="货币" xfId="393" builtinId="4"/>
    <cellStyle name="标题 5" xfId="394"/>
    <cellStyle name="{Thousand}" xfId="395"/>
    <cellStyle name="常规 2_民生政策最低支出需求" xfId="396"/>
    <cellStyle name="20% - 强调文字颜色 3 5" xfId="397"/>
    <cellStyle name="标题 1" xfId="398" builtinId="16"/>
    <cellStyle name="40% - 强调文字颜色 2 6" xfId="399"/>
    <cellStyle name="输入" xfId="400" builtinId="20"/>
    <cellStyle name="20% - 强调文字颜色 3 6" xfId="401"/>
    <cellStyle name="汇总 2" xfId="402"/>
    <cellStyle name="0,0&#13;&#10;NA&#13;&#10;" xfId="403"/>
    <cellStyle name="60% - 强调文字颜色 5" xfId="404" builtinId="48"/>
    <cellStyle name="60% - 强调文字颜色 6 7" xfId="405"/>
    <cellStyle name="no dec" xfId="406"/>
    <cellStyle name="20% - 强调文字颜色 1 6" xfId="407"/>
    <cellStyle name="Copied" xfId="408"/>
    <cellStyle name="解释性文本 6" xfId="409"/>
    <cellStyle name="args.style" xfId="410"/>
    <cellStyle name="常规 3 8" xfId="411"/>
    <cellStyle name="警告文本" xfId="412" builtinId="11"/>
    <cellStyle name="常规 12 3" xfId="413"/>
    <cellStyle name="_审计调查表.V3" xfId="414"/>
    <cellStyle name="注释" xfId="415" builtinId="10"/>
    <cellStyle name="e鯪9Y_x000B_" xfId="416"/>
    <cellStyle name="60% - 强调文字颜色 4" xfId="417" builtinId="44"/>
    <cellStyle name="_Part III.200406.Loan and Liabilities details.(Site Name)_附件1：审计评估联合申报明细表" xfId="418"/>
    <cellStyle name="标题 2" xfId="419" builtinId="17"/>
    <cellStyle name="好_2011年梧州市校舍维修改造项目计划" xfId="420"/>
    <cellStyle name="_Part III.200406.Loan and Liabilities details.(Site Name)_KPMG original version_附件1：审计评估联合申报明细表" xfId="421"/>
    <cellStyle name="千位分隔[0] 2" xfId="422"/>
    <cellStyle name="输入 4" xfId="423"/>
    <cellStyle name="_2009年配套" xfId="424"/>
    <cellStyle name="常规 9 2" xfId="425"/>
    <cellStyle name="千位分隔" xfId="426" builtinId="3"/>
    <cellStyle name="强调文字颜色 2 2" xfId="427"/>
    <cellStyle name="20% - 强调文字颜色 1" xfId="428" builtinId="30"/>
    <cellStyle name="差_桂财教【2010】246号附件2011年农村义务教育校舍维修改造资金项目计划表(110215)" xfId="429"/>
    <cellStyle name="适中 2" xfId="430"/>
    <cellStyle name="Entered" xfId="431"/>
    <cellStyle name="百分比" xfId="432" builtinId="5"/>
    <cellStyle name="汇总 3" xfId="433"/>
    <cellStyle name="60% - 强调文字颜色 6" xfId="434" builtinId="52"/>
    <cellStyle name="超链接" xfId="435" builtinId="8"/>
    <cellStyle name="常规 15" xfId="436"/>
    <cellStyle name="链接单元格 2" xfId="437"/>
    <cellStyle name="输出" xfId="438" builtinId="21"/>
    <cellStyle name="差_Book1_桂教报〔2011〕75号附件1的附件3" xfId="439"/>
    <cellStyle name="好_桂财教(2010)245号附件（2010年县镇学校扩容改造和寄宿制学校及附属生活设施建设资金预算）" xfId="440"/>
    <cellStyle name="40% - 强调文字颜色 5 6" xfId="441"/>
    <cellStyle name="60% - 强调文字颜色 3 6" xfId="442"/>
    <cellStyle name="注释 3" xfId="443"/>
    <cellStyle name="20% - 强调文字颜色 6 5" xfId="444"/>
    <cellStyle name="entry box" xfId="445"/>
    <cellStyle name="解释性文本" xfId="446" builtinId="53"/>
    <cellStyle name="KPMG Heading 4" xfId="447"/>
    <cellStyle name="货币[0]" xfId="448" builtinId="7"/>
    <cellStyle name="强调文字颜色 6" xfId="449" builtinId="49"/>
    <cellStyle name="_2011-2012学年自治区人民政府中等职业教育奖学金经费分配方案" xfId="450"/>
    <cellStyle name="Format Number Column" xfId="451"/>
    <cellStyle name="强调文字颜色 2 7" xfId="452"/>
    <cellStyle name="20% - 强调文字颜色 6" xfId="453" builtinId="50"/>
    <cellStyle name="千分位_ 白土" xfId="454"/>
    <cellStyle name="解释性文本 4" xfId="455"/>
    <cellStyle name="输出 6" xfId="456"/>
    <cellStyle name="40% - 强调文字颜色 4 6" xfId="457"/>
    <cellStyle name="40% - 强调文字颜色 4 2" xfId="458"/>
    <cellStyle name="40% - 强调文字颜色 6" xfId="459" builtinId="51"/>
    <cellStyle name="60% - 强调文字颜色 5 7" xfId="460"/>
    <cellStyle name="0,0&#13;&#10;NA&#13;&#10; 7" xfId="461"/>
    <cellStyle name="标题 2 2" xfId="462"/>
    <cellStyle name="Lines Fill" xfId="463"/>
    <cellStyle name="60% - 强调文字颜色 1 7" xfId="464"/>
    <cellStyle name="20% - 强调文字颜色 4 6" xfId="465"/>
    <cellStyle name="Comma [0]_laroux" xfId="466"/>
    <cellStyle name="Input [yellow]" xfId="467"/>
    <cellStyle name="强调文字颜色 5" xfId="468" builtinId="45"/>
    <cellStyle name="常规 5" xfId="469"/>
    <cellStyle name="0,0&#13;&#10;NA&#13;&#10; 4" xfId="470"/>
    <cellStyle name="60% - 强调文字颜色 5 4" xfId="471"/>
    <cellStyle name="好 6" xfId="472"/>
    <cellStyle name="强调文字颜色 1 2" xfId="473"/>
    <cellStyle name="_long term loan - others 300504_Shenhua PBC package 050530_(中企华)审计评估联合申报明细表.V1" xfId="474"/>
    <cellStyle name="样式 1 3" xfId="475"/>
    <cellStyle name="好_2011年高校质量工程经费分配表" xfId="476"/>
    <cellStyle name="20% - 强调文字颜色 2 3" xfId="477"/>
    <cellStyle name="?? [0]" xfId="478"/>
    <cellStyle name="注释 2 2" xfId="479"/>
    <cellStyle name="汇总" xfId="480" builtinId="25"/>
    <cellStyle name="差_2010年自治区财政与市、试点县财政年终决算结算单20101202" xfId="481"/>
    <cellStyle name="20% - 强调文字颜色 2 3 2" xfId="482"/>
    <cellStyle name="40% - 强调文字颜色 5 4" xfId="483"/>
    <cellStyle name="20% - 强调文字颜色 4 4" xfId="484"/>
    <cellStyle name="60% - 强调文字颜色 1 5" xfId="485"/>
    <cellStyle name="样式 1 12" xfId="486"/>
    <cellStyle name="差_2013年薄改计划资金附件(1221修订）" xfId="487"/>
    <cellStyle name="_KPMG original version_附件1：审计评估联合申报明细表" xfId="488"/>
    <cellStyle name="输入 3" xfId="489"/>
    <cellStyle name="gcd" xfId="490"/>
    <cellStyle name="통화_BOILER-CO1" xfId="491"/>
    <cellStyle name="_CBRE明细表" xfId="492"/>
    <cellStyle name="40% - 强调文字颜色 4 2 2" xfId="493"/>
    <cellStyle name="40% - 强调文字颜色 6 2" xfId="494"/>
    <cellStyle name="_梧州市扶持民办幼儿园申报表（审核公式）" xfId="495"/>
    <cellStyle name="千位分隔 3" xfId="496"/>
    <cellStyle name="标题 1 6" xfId="497"/>
    <cellStyle name="_文函专递0211-施工企业调查表（附件）" xfId="498"/>
    <cellStyle name="40% - 强调文字颜色 2 2" xfId="499"/>
    <cellStyle name="{Z'0000(4 dec)}" xfId="500"/>
    <cellStyle name="Euro" xfId="501"/>
    <cellStyle name="好_2013年薄改计划资金附件(1221修订）" xfId="502"/>
    <cellStyle name="千位_ 应交税金审定表" xfId="503"/>
    <cellStyle name="常规 3 6" xfId="504"/>
    <cellStyle name="Date" xfId="505"/>
    <cellStyle name="好_桂教报〔2011〕75号附件1的附件3" xfId="506"/>
    <cellStyle name="40% - 强调文字颜色 3 2 2" xfId="507"/>
    <cellStyle name="适中 3 2" xfId="508"/>
    <cellStyle name="汇总 5" xfId="509"/>
    <cellStyle name="40% - 强调文字颜色 2 2 2" xfId="510"/>
    <cellStyle name="40% - 强调文字颜色 2 7" xfId="511"/>
    <cellStyle name="差_玉林市2011年农村中小学校舍维修改造资金项目890" xfId="512"/>
    <cellStyle name="60% - 强调文字颜色 3 7" xfId="513"/>
    <cellStyle name="20% - 强调文字颜色 6 6" xfId="514"/>
    <cellStyle name="注释 4" xfId="515"/>
    <cellStyle name="_ET_STYLE_NoName_00_" xfId="516"/>
    <cellStyle name="汇总 4" xfId="517"/>
    <cellStyle name="_基础经济指标测算表" xfId="518"/>
    <cellStyle name="Comma  - Style5" xfId="519"/>
    <cellStyle name="强调文字颜色 6 4" xfId="520"/>
    <cellStyle name="样式 1" xfId="521"/>
    <cellStyle name="Œ…‹æØ‚è [0.00]_Region Orders (2)" xfId="522"/>
    <cellStyle name="常规 16 4" xfId="523"/>
    <cellStyle name="60% - 强调文字颜色 2 2" xfId="524"/>
    <cellStyle name="60% - 强调文字颜色 4 6" xfId="525"/>
    <cellStyle name="常规 4 3" xfId="526"/>
    <cellStyle name="标题 2 5" xfId="527"/>
    <cellStyle name="{Thousand [0]}" xfId="528"/>
    <cellStyle name="20% - 强调文字颜色 1 7" xfId="529"/>
    <cellStyle name="Comma  - Style1" xfId="530"/>
    <cellStyle name="{Comma}" xfId="531"/>
    <cellStyle name="链接单元格 6" xfId="532"/>
    <cellStyle name="样式 1 7" xfId="533"/>
    <cellStyle name="强调文字颜色 1 6" xfId="534"/>
    <cellStyle name="60% - 强调文字颜色 2 3" xfId="535"/>
    <cellStyle name="20% - 强调文字颜色 5 2" xfId="536"/>
    <cellStyle name="注释 3 2" xfId="537"/>
    <cellStyle name="KPMG Heading 3" xfId="538"/>
    <cellStyle name="差_2011年梧州市校舍维修改造项目计划" xfId="539"/>
    <cellStyle name="汇总 6" xfId="540"/>
    <cellStyle name="40% - 强调文字颜色 5 2 2" xfId="541"/>
    <cellStyle name="20% - 强调文字颜色 4 5" xfId="542"/>
    <cellStyle name="60% - 强调文字颜色 1 6" xfId="543"/>
    <cellStyle name="_Shenhua PBC package 050530_(中企华)审计评估联合申报明细表.V1" xfId="544"/>
    <cellStyle name="_KPMG original version_(中企华)审计评估联合申报明细表.V1" xfId="545"/>
    <cellStyle name="New Times Roman" xfId="546"/>
    <cellStyle name="InputArea" xfId="547"/>
    <cellStyle name="好 5" xfId="548"/>
    <cellStyle name="20% - 强调文字颜色 4 2 2" xfId="549"/>
    <cellStyle name="样式 1 9" xfId="550"/>
    <cellStyle name="_Part III.200406.Loan and Liabilities details.(Site Name)" xfId="551"/>
    <cellStyle name="链接单元格 3" xfId="552"/>
    <cellStyle name="_细表" xfId="553"/>
    <cellStyle name="强调文字颜色 5 2" xfId="554"/>
    <cellStyle name="分级显示行_1_4附件二凯旋评估表" xfId="555"/>
    <cellStyle name="注释 7" xfId="556"/>
    <cellStyle name="Monétaire_!!!GO" xfId="557"/>
    <cellStyle name="百分比 2" xfId="558"/>
    <cellStyle name="常规 31" xfId="559"/>
    <cellStyle name="常规 26" xfId="560"/>
    <cellStyle name="20% - 强调文字颜色 1 2" xfId="561"/>
    <cellStyle name="20% - 强调文字颜色 2 6" xfId="562"/>
    <cellStyle name="常规 3 7" xfId="563"/>
    <cellStyle name="标题 3 4" xfId="564"/>
    <cellStyle name="常规 10" xfId="565"/>
    <cellStyle name="输入 7" xfId="566"/>
    <cellStyle name="_long term loan - others 300504" xfId="567"/>
    <cellStyle name="_Part III.200406.Loan and Liabilities details.(Site Name)_(中企华)审计评估联合申报明细表.V1" xfId="568"/>
    <cellStyle name="好 3 2" xfId="569"/>
    <cellStyle name="40% - 强调文字颜色 1 3" xfId="570"/>
    <cellStyle name="标题 10" xfId="571"/>
    <cellStyle name="解释性文本 3 2" xfId="572"/>
    <cellStyle name="20% - 强调文字颜色 4 2" xfId="573"/>
    <cellStyle name="60% - 强调文字颜色 1 3" xfId="574"/>
    <cellStyle name="警告文本 2" xfId="575"/>
    <cellStyle name="好_Book1_1" xfId="576"/>
    <cellStyle name="_long term loan - others 300504_KPMG original version" xfId="577"/>
    <cellStyle name="_2013年百色市闲置校舍改建中小学附设幼儿园合计表(报教育厅)" xfId="578"/>
    <cellStyle name="_附件2：扶绥县教师周转宿舍建设试点项目2010年中央预算内投资计划建议方案表" xfId="579"/>
    <cellStyle name="??_0N-HANDLING " xfId="580"/>
    <cellStyle name="60% - 强调文字颜色 4 3" xfId="581"/>
    <cellStyle name="样式 1 6" xfId="582"/>
    <cellStyle name="强调文字颜色 1 5" xfId="583"/>
    <cellStyle name="40% - 强调文字颜色 1 2" xfId="584"/>
    <cellStyle name="警告文本 3 2" xfId="585"/>
    <cellStyle name="60% - 强调文字颜色 5 2" xfId="586"/>
    <cellStyle name="0,0&#13;&#10;NA&#13;&#10; 2" xfId="587"/>
    <cellStyle name="20% - 强调文字颜色 2 4" xfId="588"/>
    <cellStyle name="20% - 强调文字颜色 4 7" xfId="589"/>
    <cellStyle name="20% - 强调文字颜色 3 7" xfId="590"/>
    <cellStyle name="20% - 强调文字颜色 3 3 2" xfId="591"/>
    <cellStyle name="常规 2 8" xfId="592"/>
    <cellStyle name="检查单元格 5" xfId="593"/>
    <cellStyle name="千位分隔 3 2" xfId="594"/>
    <cellStyle name="40% - 强调文字颜色 6 2 2" xfId="595"/>
    <cellStyle name="公司标准表" xfId="596"/>
    <cellStyle name="40% - 强调文字颜色 2 4" xfId="597"/>
    <cellStyle name="20% - 强调文字颜色 6 3" xfId="598"/>
    <cellStyle name="60% - 强调文字颜色 3 4" xfId="599"/>
    <cellStyle name="常规 7" xfId="600"/>
    <cellStyle name="20% - 强调文字颜色 5" xfId="601" builtinId="46"/>
    <cellStyle name="强调文字颜色 2 6" xfId="602"/>
    <cellStyle name="_ET_STYLE_NoName_00__Book1" xfId="603"/>
    <cellStyle name="好 7" xfId="604"/>
    <cellStyle name="强调文字颜色 3 3" xfId="605"/>
    <cellStyle name="{Z'0000(1 dec)}" xfId="606"/>
    <cellStyle name="Input Cells" xfId="607"/>
    <cellStyle name="计算 5" xfId="608"/>
    <cellStyle name="??" xfId="609"/>
    <cellStyle name="检查单元格 7" xfId="610"/>
    <cellStyle name="RevList" xfId="611"/>
    <cellStyle name="烹拳 [0]_97MBO" xfId="612"/>
    <cellStyle name="解释性文本 3" xfId="613"/>
    <cellStyle name="常规 2 6" xfId="614"/>
    <cellStyle name="检查单元格 3" xfId="615"/>
    <cellStyle name="Linked Cells 2" xfId="616"/>
    <cellStyle name="超级链接" xfId="617"/>
    <cellStyle name="20% - 强调文字颜色 3 2" xfId="618"/>
    <cellStyle name="40% - 强调文字颜色 3 7" xfId="619"/>
    <cellStyle name="0,0&#13;&#10;NA&#13;&#10; 6" xfId="620"/>
    <cellStyle name="60% - 强调文字颜色 5 6" xfId="621"/>
    <cellStyle name="40% - 强调文字颜色 1 2 2" xfId="622"/>
    <cellStyle name="强调文字颜色 2 3" xfId="623"/>
    <cellStyle name="20% - 强调文字颜色 2" xfId="624" builtinId="34"/>
    <cellStyle name="{Date}" xfId="625"/>
    <cellStyle name="样式 1 4" xfId="626"/>
    <cellStyle name="强调文字颜色 1 3" xfId="627"/>
    <cellStyle name="40% - 强调文字颜色 3" xfId="628" builtinId="39"/>
    <cellStyle name="警告文本 5" xfId="629"/>
    <cellStyle name="Œ…‹æØ‚è_Region Orders (2)" xfId="630"/>
    <cellStyle name="_Part III.200406.Loan and Liabilities details.(Site Name)_Shenhua PBC package 050530_附件1：审计评估联合申报明细表" xfId="631"/>
    <cellStyle name="强调文字颜色 3 7" xfId="63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.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资金分配总表"/>
    </sheetNames>
    <sheetDataSet>
      <sheetData sheetId="0">
        <row r="1">
          <cell r="A1" t="str">
            <v>附件</v>
          </cell>
        </row>
        <row r="2">
          <cell r="A2" t="str">
            <v>2024年提前批中央农业相关转移支付资金分配表</v>
          </cell>
        </row>
        <row r="3">
          <cell r="Z3" t="str">
            <v>单位：万元</v>
          </cell>
        </row>
        <row r="4">
          <cell r="A4" t="str">
            <v>地区</v>
          </cell>
          <cell r="B4" t="str">
            <v>合计</v>
          </cell>
          <cell r="C4" t="str">
            <v>中央农业经营主体能力提升资金</v>
          </cell>
        </row>
        <row r="4">
          <cell r="L4" t="str">
            <v>中央农业产业发展资金</v>
          </cell>
        </row>
        <row r="4">
          <cell r="Y4" t="str">
            <v>中央粮油生产保障资金</v>
          </cell>
        </row>
        <row r="5">
          <cell r="C5" t="str">
            <v>统筹整合</v>
          </cell>
        </row>
        <row r="5">
          <cell r="E5" t="str">
            <v>非统筹整合</v>
          </cell>
        </row>
        <row r="5">
          <cell r="L5" t="str">
            <v>统筹整合</v>
          </cell>
        </row>
        <row r="5">
          <cell r="R5" t="str">
            <v>非统筹整合</v>
          </cell>
        </row>
        <row r="5">
          <cell r="Y5" t="str">
            <v>统筹整合</v>
          </cell>
          <cell r="Z5" t="str">
            <v>非统筹整合</v>
          </cell>
        </row>
        <row r="6">
          <cell r="C6" t="str">
            <v>高素质农民培育</v>
          </cell>
          <cell r="D6" t="str">
            <v>基层农技推广体系改革与建设</v>
          </cell>
          <cell r="E6" t="str">
            <v>粮油单产提升行动</v>
          </cell>
          <cell r="F6" t="str">
            <v>生产设施条件改善</v>
          </cell>
          <cell r="G6" t="str">
            <v>农民合作社质量提升整县推进</v>
          </cell>
          <cell r="H6" t="str">
            <v>家庭农场质量提升整县推进</v>
          </cell>
          <cell r="I6" t="str">
            <v>农业生产社会化服务</v>
          </cell>
          <cell r="J6" t="str">
            <v>设施农业贷款贴息</v>
          </cell>
          <cell r="K6" t="str">
            <v>农业信贷担保体系建设</v>
          </cell>
          <cell r="L6" t="str">
            <v>粮改饲项目</v>
          </cell>
          <cell r="M6" t="str">
            <v>南方省份种草养畜</v>
          </cell>
          <cell r="N6" t="str">
            <v>蜂业质量提升行动</v>
          </cell>
          <cell r="O6" t="str">
            <v>合计</v>
          </cell>
          <cell r="P6" t="str">
            <v>第二批</v>
          </cell>
          <cell r="Q6" t="str">
            <v>生猪良种补贴项目</v>
          </cell>
          <cell r="R6" t="str">
            <v>农机购置补贴</v>
          </cell>
          <cell r="S6" t="str">
            <v>糖料蔗生产机械化作业补贴</v>
          </cell>
          <cell r="T6" t="str">
            <v>糖料蔗良种推广</v>
          </cell>
          <cell r="U6" t="str">
            <v>国家农业种质资源保护项目</v>
          </cell>
          <cell r="V6" t="str">
            <v>种畜禽生产性能测定项目</v>
          </cell>
          <cell r="W6" t="str">
            <v>合计</v>
          </cell>
          <cell r="X6" t="str">
            <v>第二批</v>
          </cell>
          <cell r="Y6" t="str">
            <v>国家绿色高产高效（纳入统筹整合）</v>
          </cell>
          <cell r="Z6" t="str">
            <v>大豆玉米带状复合种植补贴</v>
          </cell>
        </row>
        <row r="7">
          <cell r="A7" t="str">
            <v>全区合计</v>
          </cell>
          <cell r="B7">
            <v>249317</v>
          </cell>
          <cell r="C7">
            <v>4905</v>
          </cell>
          <cell r="D7">
            <v>11000</v>
          </cell>
          <cell r="E7">
            <v>7000</v>
          </cell>
          <cell r="F7">
            <v>12100</v>
          </cell>
          <cell r="G7">
            <v>2200</v>
          </cell>
          <cell r="H7">
            <v>2300</v>
          </cell>
          <cell r="I7">
            <v>7000</v>
          </cell>
          <cell r="J7">
            <v>5000</v>
          </cell>
          <cell r="K7">
            <v>10000</v>
          </cell>
          <cell r="L7">
            <v>3600</v>
          </cell>
          <cell r="M7">
            <v>2500</v>
          </cell>
          <cell r="N7">
            <v>800</v>
          </cell>
        </row>
        <row r="7">
          <cell r="Q7">
            <v>3440</v>
          </cell>
          <cell r="R7">
            <v>40320</v>
          </cell>
          <cell r="S7">
            <v>24600</v>
          </cell>
          <cell r="T7">
            <v>100000</v>
          </cell>
          <cell r="U7">
            <v>596</v>
          </cell>
          <cell r="V7">
            <v>1219</v>
          </cell>
        </row>
        <row r="7">
          <cell r="Y7">
            <v>6237</v>
          </cell>
          <cell r="Z7">
            <v>3000</v>
          </cell>
        </row>
        <row r="8">
          <cell r="A8" t="str">
            <v>全区设区市本级小计</v>
          </cell>
          <cell r="B8">
            <v>92866.3</v>
          </cell>
          <cell r="C8">
            <v>1715</v>
          </cell>
          <cell r="D8">
            <v>1935</v>
          </cell>
          <cell r="E8">
            <v>1870</v>
          </cell>
          <cell r="F8">
            <v>9480</v>
          </cell>
          <cell r="G8">
            <v>0</v>
          </cell>
          <cell r="H8">
            <v>340</v>
          </cell>
          <cell r="I8">
            <v>1735</v>
          </cell>
          <cell r="J8">
            <v>0</v>
          </cell>
          <cell r="K8">
            <v>0</v>
          </cell>
          <cell r="L8">
            <v>589</v>
          </cell>
          <cell r="M8">
            <v>0</v>
          </cell>
          <cell r="N8">
            <v>0</v>
          </cell>
        </row>
        <row r="8">
          <cell r="Q8">
            <v>1648</v>
          </cell>
          <cell r="R8">
            <v>15029</v>
          </cell>
          <cell r="S8">
            <v>11960.8</v>
          </cell>
          <cell r="T8">
            <v>43708</v>
          </cell>
          <cell r="U8">
            <v>0</v>
          </cell>
          <cell r="V8">
            <v>809</v>
          </cell>
        </row>
        <row r="8">
          <cell r="Y8">
            <v>1200</v>
          </cell>
          <cell r="Z8">
            <v>582</v>
          </cell>
        </row>
        <row r="9">
          <cell r="A9" t="str">
            <v>全区城区小计</v>
          </cell>
          <cell r="B9">
            <v>79427.1</v>
          </cell>
          <cell r="C9">
            <v>731</v>
          </cell>
          <cell r="D9">
            <v>1526</v>
          </cell>
          <cell r="E9">
            <v>1850</v>
          </cell>
          <cell r="F9">
            <v>0</v>
          </cell>
          <cell r="G9">
            <v>0</v>
          </cell>
          <cell r="H9">
            <v>340</v>
          </cell>
          <cell r="I9">
            <v>1726</v>
          </cell>
          <cell r="J9">
            <v>0</v>
          </cell>
          <cell r="K9">
            <v>0</v>
          </cell>
          <cell r="L9">
            <v>589</v>
          </cell>
          <cell r="M9">
            <v>0</v>
          </cell>
          <cell r="N9">
            <v>0</v>
          </cell>
        </row>
        <row r="9">
          <cell r="Q9">
            <v>1648</v>
          </cell>
          <cell r="R9">
            <v>14379</v>
          </cell>
          <cell r="S9">
            <v>11472.6</v>
          </cell>
          <cell r="T9">
            <v>42429</v>
          </cell>
          <cell r="U9">
            <v>0</v>
          </cell>
          <cell r="V9">
            <v>689</v>
          </cell>
        </row>
        <row r="9">
          <cell r="Y9">
            <v>1200</v>
          </cell>
          <cell r="Z9">
            <v>582</v>
          </cell>
        </row>
        <row r="10">
          <cell r="A10" t="str">
            <v>全区县(市)小计</v>
          </cell>
          <cell r="B10">
            <v>137641.7</v>
          </cell>
          <cell r="C10">
            <v>3190</v>
          </cell>
          <cell r="D10">
            <v>6116</v>
          </cell>
          <cell r="E10">
            <v>5130</v>
          </cell>
          <cell r="F10">
            <v>2320</v>
          </cell>
          <cell r="G10">
            <v>2100</v>
          </cell>
          <cell r="H10">
            <v>1960</v>
          </cell>
          <cell r="I10">
            <v>5265</v>
          </cell>
          <cell r="J10">
            <v>0</v>
          </cell>
          <cell r="K10">
            <v>0</v>
          </cell>
          <cell r="L10">
            <v>3011</v>
          </cell>
          <cell r="M10">
            <v>2500</v>
          </cell>
          <cell r="N10">
            <v>800</v>
          </cell>
        </row>
        <row r="10">
          <cell r="Q10">
            <v>1792</v>
          </cell>
          <cell r="R10">
            <v>25291</v>
          </cell>
          <cell r="S10">
            <v>12639.2</v>
          </cell>
          <cell r="T10">
            <v>56292</v>
          </cell>
          <cell r="U10">
            <v>486</v>
          </cell>
          <cell r="V10">
            <v>60</v>
          </cell>
        </row>
        <row r="10">
          <cell r="Y10">
            <v>5037</v>
          </cell>
          <cell r="Z10">
            <v>2418</v>
          </cell>
        </row>
        <row r="11">
          <cell r="A11" t="str">
            <v>全区市管县小计</v>
          </cell>
          <cell r="B11">
            <v>44602.1</v>
          </cell>
          <cell r="C11">
            <v>605</v>
          </cell>
          <cell r="D11">
            <v>988</v>
          </cell>
          <cell r="E11">
            <v>1750</v>
          </cell>
          <cell r="F11">
            <v>660</v>
          </cell>
          <cell r="G11">
            <v>600</v>
          </cell>
          <cell r="H11">
            <v>260</v>
          </cell>
          <cell r="I11">
            <v>1165</v>
          </cell>
          <cell r="J11">
            <v>0</v>
          </cell>
          <cell r="K11">
            <v>0</v>
          </cell>
          <cell r="L11">
            <v>812.5</v>
          </cell>
          <cell r="M11">
            <v>0</v>
          </cell>
          <cell r="N11">
            <v>0</v>
          </cell>
        </row>
        <row r="11">
          <cell r="Q11">
            <v>720</v>
          </cell>
          <cell r="R11">
            <v>8873</v>
          </cell>
          <cell r="S11">
            <v>3401.3</v>
          </cell>
          <cell r="T11">
            <v>21912</v>
          </cell>
          <cell r="U11">
            <v>216</v>
          </cell>
          <cell r="V11">
            <v>0</v>
          </cell>
        </row>
        <row r="11">
          <cell r="Y11">
            <v>1797</v>
          </cell>
          <cell r="Z11">
            <v>588</v>
          </cell>
        </row>
        <row r="12">
          <cell r="A12" t="str">
            <v>全区自治区直管县小计</v>
          </cell>
          <cell r="B12">
            <v>86989.4</v>
          </cell>
          <cell r="C12">
            <v>2585</v>
          </cell>
          <cell r="D12">
            <v>5128</v>
          </cell>
          <cell r="E12">
            <v>3380</v>
          </cell>
          <cell r="F12">
            <v>1660</v>
          </cell>
          <cell r="G12">
            <v>1500</v>
          </cell>
          <cell r="H12">
            <v>1700</v>
          </cell>
          <cell r="I12">
            <v>4100</v>
          </cell>
          <cell r="J12">
            <v>0</v>
          </cell>
          <cell r="K12">
            <v>0</v>
          </cell>
          <cell r="L12">
            <v>2198.5</v>
          </cell>
          <cell r="M12">
            <v>2500</v>
          </cell>
          <cell r="N12">
            <v>800</v>
          </cell>
        </row>
        <row r="12">
          <cell r="Q12">
            <v>1072</v>
          </cell>
          <cell r="R12">
            <v>16418</v>
          </cell>
          <cell r="S12">
            <v>9237.9</v>
          </cell>
          <cell r="T12">
            <v>34380</v>
          </cell>
          <cell r="U12">
            <v>270</v>
          </cell>
          <cell r="V12">
            <v>60</v>
          </cell>
        </row>
        <row r="13">
          <cell r="A13" t="str">
            <v>南宁市小计</v>
          </cell>
          <cell r="B13">
            <v>38388.9</v>
          </cell>
          <cell r="C13">
            <v>265</v>
          </cell>
          <cell r="D13">
            <v>190</v>
          </cell>
          <cell r="E13">
            <v>910</v>
          </cell>
          <cell r="F13">
            <v>2380</v>
          </cell>
          <cell r="G13">
            <v>300</v>
          </cell>
          <cell r="H13">
            <v>0</v>
          </cell>
          <cell r="I13">
            <v>100</v>
          </cell>
          <cell r="J13">
            <v>0</v>
          </cell>
          <cell r="K13">
            <v>0</v>
          </cell>
          <cell r="L13">
            <v>119</v>
          </cell>
          <cell r="M13">
            <v>0</v>
          </cell>
          <cell r="N13">
            <v>0</v>
          </cell>
        </row>
        <row r="13">
          <cell r="Q13">
            <v>1064</v>
          </cell>
          <cell r="R13">
            <v>5964</v>
          </cell>
          <cell r="S13">
            <v>5290</v>
          </cell>
          <cell r="T13">
            <v>20115</v>
          </cell>
          <cell r="U13">
            <v>216</v>
          </cell>
          <cell r="V13">
            <v>339</v>
          </cell>
        </row>
        <row r="13">
          <cell r="Y13">
            <v>600</v>
          </cell>
          <cell r="Z13">
            <v>420</v>
          </cell>
        </row>
        <row r="14">
          <cell r="A14" t="str">
            <v> 南宁市本级</v>
          </cell>
          <cell r="B14">
            <v>20888.3</v>
          </cell>
          <cell r="C14">
            <v>165</v>
          </cell>
          <cell r="D14">
            <v>0</v>
          </cell>
          <cell r="E14">
            <v>210</v>
          </cell>
          <cell r="F14">
            <v>2380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119</v>
          </cell>
          <cell r="M14">
            <v>0</v>
          </cell>
          <cell r="N14">
            <v>0</v>
          </cell>
        </row>
        <row r="14">
          <cell r="Q14">
            <v>472</v>
          </cell>
          <cell r="R14">
            <v>3324</v>
          </cell>
          <cell r="S14">
            <v>3209.8</v>
          </cell>
          <cell r="T14">
            <v>10560</v>
          </cell>
          <cell r="U14">
            <v>0</v>
          </cell>
          <cell r="V14">
            <v>339</v>
          </cell>
        </row>
        <row r="14">
          <cell r="Y14">
            <v>0</v>
          </cell>
          <cell r="Z14">
            <v>60</v>
          </cell>
        </row>
        <row r="15">
          <cell r="A15" t="str">
            <v>南宁市直</v>
          </cell>
          <cell r="B15">
            <v>2455</v>
          </cell>
          <cell r="C15">
            <v>75</v>
          </cell>
        </row>
        <row r="15">
          <cell r="F15">
            <v>2380</v>
          </cell>
        </row>
        <row r="16">
          <cell r="A16" t="str">
            <v>东盟区</v>
          </cell>
          <cell r="B16">
            <v>1460.2</v>
          </cell>
        </row>
        <row r="16">
          <cell r="E16">
            <v>20</v>
          </cell>
        </row>
        <row r="16">
          <cell r="P16">
            <v>0</v>
          </cell>
        </row>
        <row r="16">
          <cell r="R16">
            <v>500</v>
          </cell>
          <cell r="S16">
            <v>262.2</v>
          </cell>
          <cell r="T16">
            <v>558</v>
          </cell>
        </row>
        <row r="16">
          <cell r="V16">
            <v>120</v>
          </cell>
        </row>
        <row r="16">
          <cell r="X16">
            <v>0</v>
          </cell>
        </row>
        <row r="17">
          <cell r="A17" t="str">
            <v>经开区</v>
          </cell>
          <cell r="B17">
            <v>552</v>
          </cell>
        </row>
        <row r="17">
          <cell r="P17">
            <v>0</v>
          </cell>
        </row>
        <row r="17">
          <cell r="R17">
            <v>150</v>
          </cell>
        </row>
        <row r="17">
          <cell r="T17">
            <v>402</v>
          </cell>
        </row>
        <row r="17">
          <cell r="X17">
            <v>0</v>
          </cell>
        </row>
        <row r="18">
          <cell r="A18" t="str">
            <v>  城区小计</v>
          </cell>
          <cell r="B18">
            <v>16421.1</v>
          </cell>
          <cell r="C18">
            <v>90</v>
          </cell>
          <cell r="D18">
            <v>0</v>
          </cell>
          <cell r="E18">
            <v>190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119</v>
          </cell>
          <cell r="M18">
            <v>0</v>
          </cell>
          <cell r="N18">
            <v>0</v>
          </cell>
        </row>
        <row r="18">
          <cell r="Q18">
            <v>472</v>
          </cell>
          <cell r="R18">
            <v>2674</v>
          </cell>
          <cell r="S18">
            <v>2947.6</v>
          </cell>
          <cell r="T18">
            <v>9600</v>
          </cell>
          <cell r="U18">
            <v>0</v>
          </cell>
          <cell r="V18">
            <v>219</v>
          </cell>
        </row>
        <row r="18">
          <cell r="Y18">
            <v>0</v>
          </cell>
          <cell r="Z18">
            <v>60</v>
          </cell>
        </row>
        <row r="19">
          <cell r="A19" t="str">
            <v>兴宁区</v>
          </cell>
          <cell r="B19">
            <v>720.3</v>
          </cell>
        </row>
        <row r="19">
          <cell r="E19">
            <v>20</v>
          </cell>
        </row>
        <row r="19">
          <cell r="P19">
            <v>0</v>
          </cell>
        </row>
        <row r="19">
          <cell r="R19">
            <v>320</v>
          </cell>
          <cell r="S19">
            <v>5.1</v>
          </cell>
          <cell r="T19">
            <v>360</v>
          </cell>
        </row>
        <row r="19">
          <cell r="X19">
            <v>0</v>
          </cell>
        </row>
        <row r="20">
          <cell r="A20" t="str">
            <v>青秀区</v>
          </cell>
          <cell r="B20">
            <v>805.9</v>
          </cell>
        </row>
        <row r="20">
          <cell r="E20">
            <v>20</v>
          </cell>
        </row>
        <row r="20">
          <cell r="P20">
            <v>0</v>
          </cell>
        </row>
        <row r="20">
          <cell r="R20">
            <v>200</v>
          </cell>
          <cell r="S20">
            <v>5.1</v>
          </cell>
          <cell r="T20">
            <v>557</v>
          </cell>
        </row>
        <row r="20">
          <cell r="X20">
            <v>0</v>
          </cell>
        </row>
        <row r="21">
          <cell r="A21" t="str">
            <v>江南区</v>
          </cell>
          <cell r="B21">
            <v>3806.3</v>
          </cell>
          <cell r="C21">
            <v>45</v>
          </cell>
        </row>
        <row r="21">
          <cell r="E21">
            <v>0</v>
          </cell>
        </row>
        <row r="21">
          <cell r="P21">
            <v>0</v>
          </cell>
        </row>
        <row r="21">
          <cell r="R21">
            <v>300</v>
          </cell>
          <cell r="S21">
            <v>78.1</v>
          </cell>
          <cell r="T21">
            <v>3368</v>
          </cell>
        </row>
        <row r="21">
          <cell r="X21">
            <v>0</v>
          </cell>
        </row>
        <row r="22">
          <cell r="A22" t="str">
            <v>西乡塘区</v>
          </cell>
          <cell r="B22">
            <v>2061.9</v>
          </cell>
          <cell r="C22">
            <v>5</v>
          </cell>
        </row>
        <row r="22">
          <cell r="E22">
            <v>30</v>
          </cell>
        </row>
        <row r="22">
          <cell r="L22">
            <v>119</v>
          </cell>
        </row>
        <row r="22">
          <cell r="O22">
            <v>0</v>
          </cell>
          <cell r="P22">
            <v>-160</v>
          </cell>
          <cell r="Q22">
            <v>160</v>
          </cell>
          <cell r="R22">
            <v>300</v>
          </cell>
          <cell r="S22">
            <v>513.7</v>
          </cell>
          <cell r="T22">
            <v>989</v>
          </cell>
        </row>
        <row r="22">
          <cell r="V22">
            <v>90</v>
          </cell>
        </row>
        <row r="22">
          <cell r="X22">
            <v>0</v>
          </cell>
        </row>
        <row r="23">
          <cell r="A23" t="str">
            <v>良庆区</v>
          </cell>
          <cell r="B23">
            <v>437.7</v>
          </cell>
        </row>
        <row r="23">
          <cell r="E23">
            <v>0</v>
          </cell>
        </row>
        <row r="23">
          <cell r="P23">
            <v>-96</v>
          </cell>
          <cell r="Q23">
            <v>96</v>
          </cell>
          <cell r="R23">
            <v>230</v>
          </cell>
          <cell r="S23">
            <v>11.5</v>
          </cell>
          <cell r="T23">
            <v>181</v>
          </cell>
        </row>
        <row r="23">
          <cell r="X23">
            <v>0</v>
          </cell>
        </row>
        <row r="24">
          <cell r="A24" t="str">
            <v>邕宁区</v>
          </cell>
          <cell r="B24">
            <v>637.4</v>
          </cell>
          <cell r="C24">
            <v>20</v>
          </cell>
        </row>
        <row r="24">
          <cell r="E24">
            <v>30</v>
          </cell>
        </row>
        <row r="24">
          <cell r="P24">
            <v>0</v>
          </cell>
        </row>
        <row r="24">
          <cell r="R24">
            <v>230</v>
          </cell>
          <cell r="S24">
            <v>10.2</v>
          </cell>
          <cell r="T24">
            <v>332</v>
          </cell>
        </row>
        <row r="24">
          <cell r="X24">
            <v>0</v>
          </cell>
        </row>
        <row r="25">
          <cell r="A25" t="str">
            <v>武鸣区</v>
          </cell>
          <cell r="B25">
            <v>7663.9</v>
          </cell>
          <cell r="C25">
            <v>20</v>
          </cell>
        </row>
        <row r="25">
          <cell r="E25">
            <v>90</v>
          </cell>
        </row>
        <row r="25">
          <cell r="P25">
            <v>-112</v>
          </cell>
          <cell r="Q25">
            <v>216</v>
          </cell>
          <cell r="R25">
            <v>1094</v>
          </cell>
          <cell r="S25">
            <v>2323.9</v>
          </cell>
          <cell r="T25">
            <v>3813</v>
          </cell>
        </row>
        <row r="25">
          <cell r="V25">
            <v>129</v>
          </cell>
        </row>
        <row r="25">
          <cell r="X25">
            <v>0</v>
          </cell>
        </row>
        <row r="25">
          <cell r="Z25">
            <v>60</v>
          </cell>
        </row>
        <row r="26">
          <cell r="A26" t="str">
            <v> 县级小计</v>
          </cell>
          <cell r="B26">
            <v>17500.6</v>
          </cell>
          <cell r="C26">
            <v>100</v>
          </cell>
          <cell r="D26">
            <v>190</v>
          </cell>
          <cell r="E26">
            <v>700</v>
          </cell>
          <cell r="F26">
            <v>0</v>
          </cell>
          <cell r="G26">
            <v>300</v>
          </cell>
          <cell r="H26">
            <v>0</v>
          </cell>
          <cell r="I26">
            <v>100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6">
          <cell r="Q26">
            <v>592</v>
          </cell>
          <cell r="R26">
            <v>2640</v>
          </cell>
          <cell r="S26">
            <v>2080.2</v>
          </cell>
          <cell r="T26">
            <v>9555</v>
          </cell>
          <cell r="U26">
            <v>216</v>
          </cell>
          <cell r="V26">
            <v>0</v>
          </cell>
        </row>
        <row r="26">
          <cell r="Y26">
            <v>600</v>
          </cell>
          <cell r="Z26">
            <v>360</v>
          </cell>
        </row>
        <row r="27">
          <cell r="A27" t="str">
            <v>  市管县小计</v>
          </cell>
          <cell r="B27">
            <v>17500.6</v>
          </cell>
          <cell r="C27">
            <v>100</v>
          </cell>
          <cell r="D27">
            <v>190</v>
          </cell>
          <cell r="E27">
            <v>700</v>
          </cell>
          <cell r="F27">
            <v>0</v>
          </cell>
          <cell r="G27">
            <v>300</v>
          </cell>
          <cell r="H27">
            <v>0</v>
          </cell>
          <cell r="I27">
            <v>100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7">
          <cell r="Q27">
            <v>592</v>
          </cell>
          <cell r="R27">
            <v>2640</v>
          </cell>
          <cell r="S27">
            <v>2080.2</v>
          </cell>
          <cell r="T27">
            <v>9555</v>
          </cell>
          <cell r="U27">
            <v>216</v>
          </cell>
          <cell r="V27">
            <v>0</v>
          </cell>
        </row>
        <row r="27">
          <cell r="Y27">
            <v>600</v>
          </cell>
          <cell r="Z27">
            <v>360</v>
          </cell>
        </row>
        <row r="28">
          <cell r="A28" t="str">
            <v>横州市</v>
          </cell>
          <cell r="B28">
            <v>4589.9</v>
          </cell>
          <cell r="C28">
            <v>20</v>
          </cell>
        </row>
        <row r="28">
          <cell r="E28">
            <v>150</v>
          </cell>
        </row>
        <row r="28">
          <cell r="P28">
            <v>-144</v>
          </cell>
          <cell r="Q28">
            <v>264</v>
          </cell>
          <cell r="R28">
            <v>550</v>
          </cell>
          <cell r="S28">
            <v>774.1</v>
          </cell>
          <cell r="T28">
            <v>2903</v>
          </cell>
        </row>
        <row r="28">
          <cell r="Z28">
            <v>45</v>
          </cell>
        </row>
        <row r="29">
          <cell r="A29" t="str">
            <v>宾阳县</v>
          </cell>
          <cell r="B29">
            <v>6154.5</v>
          </cell>
        </row>
        <row r="29">
          <cell r="E29">
            <v>200</v>
          </cell>
        </row>
        <row r="29">
          <cell r="I29">
            <v>100</v>
          </cell>
        </row>
        <row r="29">
          <cell r="P29">
            <v>0</v>
          </cell>
        </row>
        <row r="29">
          <cell r="R29">
            <v>900</v>
          </cell>
          <cell r="S29">
            <v>625.5</v>
          </cell>
          <cell r="T29">
            <v>4254</v>
          </cell>
        </row>
        <row r="29">
          <cell r="X29">
            <v>0</v>
          </cell>
        </row>
        <row r="29">
          <cell r="Z29">
            <v>30</v>
          </cell>
        </row>
        <row r="30">
          <cell r="A30" t="str">
            <v>上林县</v>
          </cell>
          <cell r="B30">
            <v>1823.14</v>
          </cell>
        </row>
        <row r="30">
          <cell r="E30">
            <v>100</v>
          </cell>
        </row>
        <row r="30">
          <cell r="P30">
            <v>0</v>
          </cell>
        </row>
        <row r="30">
          <cell r="R30">
            <v>550</v>
          </cell>
          <cell r="S30">
            <v>129.3</v>
          </cell>
          <cell r="T30">
            <v>908</v>
          </cell>
        </row>
        <row r="30">
          <cell r="X30">
            <v>0</v>
          </cell>
        </row>
        <row r="30">
          <cell r="Z30">
            <v>60</v>
          </cell>
        </row>
        <row r="31">
          <cell r="A31" t="str">
            <v>马山县</v>
          </cell>
          <cell r="B31">
            <v>2962.5</v>
          </cell>
          <cell r="C31">
            <v>80</v>
          </cell>
          <cell r="D31">
            <v>190</v>
          </cell>
          <cell r="E31">
            <v>200</v>
          </cell>
        </row>
        <row r="31">
          <cell r="G31">
            <v>300</v>
          </cell>
        </row>
        <row r="31">
          <cell r="P31">
            <v>-152</v>
          </cell>
          <cell r="Q31">
            <v>152</v>
          </cell>
          <cell r="R31">
            <v>320</v>
          </cell>
          <cell r="S31">
            <v>211.3</v>
          </cell>
          <cell r="T31">
            <v>758</v>
          </cell>
        </row>
        <row r="31">
          <cell r="W31">
            <v>400</v>
          </cell>
          <cell r="X31">
            <v>-200</v>
          </cell>
          <cell r="Y31">
            <v>600</v>
          </cell>
          <cell r="Z31">
            <v>75</v>
          </cell>
        </row>
        <row r="32">
          <cell r="A32" t="str">
            <v>隆安县</v>
          </cell>
          <cell r="B32">
            <v>1823.2</v>
          </cell>
        </row>
        <row r="32">
          <cell r="E32">
            <v>50</v>
          </cell>
        </row>
        <row r="32">
          <cell r="P32">
            <v>-176</v>
          </cell>
          <cell r="Q32">
            <v>176</v>
          </cell>
          <cell r="R32">
            <v>320</v>
          </cell>
          <cell r="S32">
            <v>340</v>
          </cell>
          <cell r="T32">
            <v>732</v>
          </cell>
          <cell r="U32">
            <v>216</v>
          </cell>
        </row>
        <row r="32">
          <cell r="X32">
            <v>0</v>
          </cell>
        </row>
        <row r="32">
          <cell r="Z32">
            <v>150</v>
          </cell>
        </row>
        <row r="33">
          <cell r="A33" t="str">
            <v>柳州市小计</v>
          </cell>
          <cell r="B33">
            <v>16391.2</v>
          </cell>
          <cell r="C33">
            <v>145</v>
          </cell>
          <cell r="D33">
            <v>393</v>
          </cell>
          <cell r="E33">
            <v>430</v>
          </cell>
          <cell r="F33">
            <v>660</v>
          </cell>
          <cell r="G33">
            <v>0</v>
          </cell>
          <cell r="H33">
            <v>0</v>
          </cell>
          <cell r="I33">
            <v>370</v>
          </cell>
          <cell r="J33">
            <v>0</v>
          </cell>
          <cell r="K33">
            <v>0</v>
          </cell>
          <cell r="L33">
            <v>518.5</v>
          </cell>
          <cell r="M33">
            <v>0</v>
          </cell>
          <cell r="N33">
            <v>0</v>
          </cell>
        </row>
        <row r="33">
          <cell r="Q33">
            <v>0</v>
          </cell>
          <cell r="R33">
            <v>2784</v>
          </cell>
          <cell r="S33">
            <v>2031.9</v>
          </cell>
          <cell r="T33">
            <v>8810</v>
          </cell>
          <cell r="U33">
            <v>0</v>
          </cell>
          <cell r="V33">
            <v>0</v>
          </cell>
        </row>
        <row r="33">
          <cell r="Y33">
            <v>0</v>
          </cell>
          <cell r="Z33">
            <v>75</v>
          </cell>
        </row>
        <row r="34">
          <cell r="A34" t="str">
            <v> 柳州市本级</v>
          </cell>
          <cell r="B34">
            <v>6306.2</v>
          </cell>
          <cell r="C34">
            <v>10</v>
          </cell>
          <cell r="D34">
            <v>50</v>
          </cell>
          <cell r="E34">
            <v>80</v>
          </cell>
          <cell r="F34">
            <v>0</v>
          </cell>
          <cell r="G34">
            <v>0</v>
          </cell>
          <cell r="H34">
            <v>0</v>
          </cell>
          <cell r="I34">
            <v>125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4">
          <cell r="Q34">
            <v>0</v>
          </cell>
          <cell r="R34">
            <v>829</v>
          </cell>
          <cell r="S34">
            <v>1877.9</v>
          </cell>
          <cell r="T34">
            <v>3284</v>
          </cell>
          <cell r="U34">
            <v>0</v>
          </cell>
          <cell r="V34">
            <v>0</v>
          </cell>
        </row>
        <row r="34">
          <cell r="Y34">
            <v>0</v>
          </cell>
          <cell r="Z34">
            <v>37.5</v>
          </cell>
        </row>
        <row r="35">
          <cell r="A35" t="str">
            <v>柳东新区</v>
          </cell>
          <cell r="B35">
            <v>554</v>
          </cell>
        </row>
        <row r="35">
          <cell r="I35">
            <v>9</v>
          </cell>
        </row>
        <row r="35">
          <cell r="P35">
            <v>0</v>
          </cell>
        </row>
        <row r="35">
          <cell r="S35">
            <v>226</v>
          </cell>
          <cell r="T35">
            <v>319</v>
          </cell>
        </row>
        <row r="35">
          <cell r="X35">
            <v>0</v>
          </cell>
        </row>
        <row r="36">
          <cell r="A36" t="str">
            <v>  城区小计</v>
          </cell>
          <cell r="B36">
            <v>5745.8</v>
          </cell>
          <cell r="C36">
            <v>10</v>
          </cell>
          <cell r="D36">
            <v>50</v>
          </cell>
          <cell r="E36">
            <v>80</v>
          </cell>
          <cell r="F36">
            <v>0</v>
          </cell>
          <cell r="G36">
            <v>0</v>
          </cell>
          <cell r="H36">
            <v>0</v>
          </cell>
          <cell r="I36">
            <v>116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6">
          <cell r="Q36">
            <v>0</v>
          </cell>
          <cell r="R36">
            <v>829</v>
          </cell>
          <cell r="S36">
            <v>1651.9</v>
          </cell>
          <cell r="T36">
            <v>2965</v>
          </cell>
          <cell r="U36">
            <v>0</v>
          </cell>
          <cell r="V36">
            <v>0</v>
          </cell>
        </row>
        <row r="36">
          <cell r="Y36">
            <v>0</v>
          </cell>
          <cell r="Z36">
            <v>37.5</v>
          </cell>
        </row>
        <row r="37">
          <cell r="A37" t="str">
            <v>城中区</v>
          </cell>
          <cell r="B37">
            <v>5</v>
          </cell>
        </row>
        <row r="37">
          <cell r="I37">
            <v>1</v>
          </cell>
        </row>
        <row r="37">
          <cell r="P37">
            <v>0</v>
          </cell>
        </row>
        <row r="37">
          <cell r="R37">
            <v>4</v>
          </cell>
        </row>
        <row r="37">
          <cell r="X37">
            <v>0</v>
          </cell>
        </row>
        <row r="38">
          <cell r="A38" t="str">
            <v>鱼峰区</v>
          </cell>
          <cell r="B38">
            <v>95</v>
          </cell>
        </row>
        <row r="38">
          <cell r="E38">
            <v>20</v>
          </cell>
        </row>
        <row r="38">
          <cell r="I38">
            <v>15</v>
          </cell>
        </row>
        <row r="38">
          <cell r="P38">
            <v>0</v>
          </cell>
        </row>
        <row r="38">
          <cell r="R38">
            <v>60</v>
          </cell>
        </row>
        <row r="38">
          <cell r="T38">
            <v>0</v>
          </cell>
        </row>
        <row r="38">
          <cell r="X38">
            <v>0</v>
          </cell>
        </row>
        <row r="39">
          <cell r="A39" t="str">
            <v>柳南区</v>
          </cell>
          <cell r="B39">
            <v>981.14</v>
          </cell>
        </row>
        <row r="39">
          <cell r="E39">
            <v>20</v>
          </cell>
        </row>
        <row r="39">
          <cell r="I39">
            <v>20</v>
          </cell>
        </row>
        <row r="39">
          <cell r="P39">
            <v>0</v>
          </cell>
        </row>
        <row r="39">
          <cell r="R39">
            <v>65</v>
          </cell>
          <cell r="S39">
            <v>221</v>
          </cell>
          <cell r="T39">
            <v>523</v>
          </cell>
        </row>
        <row r="39">
          <cell r="X39">
            <v>0</v>
          </cell>
        </row>
        <row r="40">
          <cell r="A40" t="str">
            <v>柳北区</v>
          </cell>
          <cell r="B40">
            <v>146</v>
          </cell>
          <cell r="C40">
            <v>10</v>
          </cell>
        </row>
        <row r="40">
          <cell r="I40">
            <v>10</v>
          </cell>
        </row>
        <row r="40">
          <cell r="P40">
            <v>0</v>
          </cell>
        </row>
        <row r="40">
          <cell r="R40">
            <v>40</v>
          </cell>
        </row>
        <row r="40">
          <cell r="T40">
            <v>86</v>
          </cell>
        </row>
        <row r="40">
          <cell r="X40">
            <v>0</v>
          </cell>
        </row>
        <row r="41">
          <cell r="A41" t="str">
            <v>柳江区</v>
          </cell>
          <cell r="B41">
            <v>4695.28</v>
          </cell>
        </row>
        <row r="41">
          <cell r="D41">
            <v>50</v>
          </cell>
          <cell r="E41">
            <v>40</v>
          </cell>
        </row>
        <row r="41">
          <cell r="I41">
            <v>70</v>
          </cell>
        </row>
        <row r="41">
          <cell r="P41">
            <v>0</v>
          </cell>
        </row>
        <row r="41">
          <cell r="R41">
            <v>660</v>
          </cell>
          <cell r="S41">
            <v>1430.9</v>
          </cell>
          <cell r="T41">
            <v>2356</v>
          </cell>
        </row>
        <row r="41">
          <cell r="X41">
            <v>0</v>
          </cell>
        </row>
        <row r="41">
          <cell r="Z41">
            <v>37.5</v>
          </cell>
        </row>
        <row r="42">
          <cell r="A42" t="str">
            <v> 县级小计</v>
          </cell>
          <cell r="B42">
            <v>10091.4</v>
          </cell>
          <cell r="C42">
            <v>135</v>
          </cell>
          <cell r="D42">
            <v>343</v>
          </cell>
          <cell r="E42">
            <v>350</v>
          </cell>
          <cell r="F42">
            <v>660</v>
          </cell>
          <cell r="G42">
            <v>0</v>
          </cell>
          <cell r="H42">
            <v>0</v>
          </cell>
          <cell r="I42">
            <v>245</v>
          </cell>
          <cell r="J42">
            <v>0</v>
          </cell>
          <cell r="K42">
            <v>0</v>
          </cell>
          <cell r="L42">
            <v>518.5</v>
          </cell>
          <cell r="M42">
            <v>0</v>
          </cell>
          <cell r="N42">
            <v>0</v>
          </cell>
        </row>
        <row r="42">
          <cell r="Q42">
            <v>0</v>
          </cell>
          <cell r="R42">
            <v>1955</v>
          </cell>
          <cell r="S42">
            <v>154</v>
          </cell>
          <cell r="T42">
            <v>5526</v>
          </cell>
          <cell r="U42">
            <v>0</v>
          </cell>
          <cell r="V42">
            <v>0</v>
          </cell>
        </row>
        <row r="42">
          <cell r="Y42">
            <v>0</v>
          </cell>
          <cell r="Z42">
            <v>37.5</v>
          </cell>
        </row>
        <row r="43">
          <cell r="A43" t="str">
            <v>  市管县小计</v>
          </cell>
          <cell r="B43">
            <v>10091.4</v>
          </cell>
          <cell r="C43">
            <v>135</v>
          </cell>
          <cell r="D43">
            <v>343</v>
          </cell>
          <cell r="E43">
            <v>350</v>
          </cell>
          <cell r="F43">
            <v>660</v>
          </cell>
          <cell r="G43">
            <v>0</v>
          </cell>
          <cell r="H43">
            <v>0</v>
          </cell>
          <cell r="I43">
            <v>245</v>
          </cell>
          <cell r="J43">
            <v>0</v>
          </cell>
          <cell r="K43">
            <v>0</v>
          </cell>
          <cell r="L43">
            <v>518.5</v>
          </cell>
          <cell r="M43">
            <v>0</v>
          </cell>
          <cell r="N43">
            <v>0</v>
          </cell>
        </row>
        <row r="43">
          <cell r="Q43">
            <v>0</v>
          </cell>
          <cell r="R43">
            <v>1955</v>
          </cell>
          <cell r="S43">
            <v>154</v>
          </cell>
          <cell r="T43">
            <v>5526</v>
          </cell>
          <cell r="U43">
            <v>0</v>
          </cell>
          <cell r="V43">
            <v>0</v>
          </cell>
        </row>
        <row r="43">
          <cell r="Y43">
            <v>0</v>
          </cell>
          <cell r="Z43">
            <v>37.5</v>
          </cell>
        </row>
        <row r="44">
          <cell r="A44" t="str">
            <v>柳城县</v>
          </cell>
          <cell r="B44">
            <v>5709.63</v>
          </cell>
          <cell r="C44">
            <v>10</v>
          </cell>
          <cell r="D44">
            <v>30</v>
          </cell>
          <cell r="E44">
            <v>40</v>
          </cell>
        </row>
        <row r="44">
          <cell r="I44">
            <v>80</v>
          </cell>
        </row>
        <row r="44">
          <cell r="L44">
            <v>518.5</v>
          </cell>
        </row>
        <row r="44">
          <cell r="P44">
            <v>0</v>
          </cell>
        </row>
        <row r="44">
          <cell r="R44">
            <v>700</v>
          </cell>
          <cell r="S44">
            <v>154</v>
          </cell>
          <cell r="T44">
            <v>4075</v>
          </cell>
        </row>
        <row r="44">
          <cell r="X44">
            <v>0</v>
          </cell>
        </row>
        <row r="44">
          <cell r="Z44">
            <v>18.75</v>
          </cell>
        </row>
        <row r="45">
          <cell r="A45" t="str">
            <v>鹿寨县</v>
          </cell>
          <cell r="B45">
            <v>1241.21</v>
          </cell>
        </row>
        <row r="45">
          <cell r="D45">
            <v>40</v>
          </cell>
          <cell r="E45">
            <v>90</v>
          </cell>
        </row>
        <row r="45">
          <cell r="I45">
            <v>70</v>
          </cell>
        </row>
        <row r="45">
          <cell r="P45">
            <v>0</v>
          </cell>
        </row>
        <row r="45">
          <cell r="R45">
            <v>355</v>
          </cell>
        </row>
        <row r="45">
          <cell r="T45">
            <v>593</v>
          </cell>
        </row>
        <row r="45">
          <cell r="X45">
            <v>0</v>
          </cell>
        </row>
        <row r="45">
          <cell r="Z45">
            <v>18.75</v>
          </cell>
        </row>
        <row r="46">
          <cell r="A46" t="str">
            <v>融安县</v>
          </cell>
          <cell r="B46">
            <v>716.52</v>
          </cell>
          <cell r="C46">
            <v>30</v>
          </cell>
        </row>
        <row r="46">
          <cell r="E46">
            <v>80</v>
          </cell>
        </row>
        <row r="46">
          <cell r="I46">
            <v>40</v>
          </cell>
        </row>
        <row r="46">
          <cell r="P46">
            <v>0</v>
          </cell>
        </row>
        <row r="46">
          <cell r="R46">
            <v>200</v>
          </cell>
        </row>
        <row r="46">
          <cell r="T46">
            <v>244</v>
          </cell>
        </row>
        <row r="46">
          <cell r="X46">
            <v>0</v>
          </cell>
        </row>
        <row r="47">
          <cell r="A47" t="str">
            <v>融水苗族自治县</v>
          </cell>
          <cell r="B47">
            <v>1275.8</v>
          </cell>
          <cell r="C47">
            <v>45</v>
          </cell>
          <cell r="D47">
            <v>105</v>
          </cell>
          <cell r="E47">
            <v>80</v>
          </cell>
        </row>
        <row r="47">
          <cell r="I47">
            <v>40</v>
          </cell>
        </row>
        <row r="47">
          <cell r="P47">
            <v>0</v>
          </cell>
        </row>
        <row r="47">
          <cell r="R47">
            <v>300</v>
          </cell>
        </row>
        <row r="47">
          <cell r="T47">
            <v>614</v>
          </cell>
        </row>
        <row r="47">
          <cell r="X47">
            <v>0</v>
          </cell>
        </row>
        <row r="48">
          <cell r="A48" t="str">
            <v>三江侗族自治县</v>
          </cell>
          <cell r="B48">
            <v>1380.8</v>
          </cell>
          <cell r="C48">
            <v>50</v>
          </cell>
          <cell r="D48">
            <v>168</v>
          </cell>
          <cell r="E48">
            <v>60</v>
          </cell>
          <cell r="F48">
            <v>660</v>
          </cell>
        </row>
        <row r="48">
          <cell r="I48">
            <v>15</v>
          </cell>
        </row>
        <row r="48">
          <cell r="P48">
            <v>0</v>
          </cell>
        </row>
        <row r="48">
          <cell r="R48">
            <v>400</v>
          </cell>
        </row>
        <row r="48">
          <cell r="X48">
            <v>0</v>
          </cell>
        </row>
        <row r="49">
          <cell r="A49" t="str">
            <v>桂林市小计</v>
          </cell>
          <cell r="B49">
            <v>9458.2</v>
          </cell>
          <cell r="C49">
            <v>260</v>
          </cell>
          <cell r="D49">
            <v>1085</v>
          </cell>
          <cell r="E49">
            <v>710</v>
          </cell>
          <cell r="F49">
            <v>1280</v>
          </cell>
          <cell r="G49">
            <v>300</v>
          </cell>
          <cell r="H49">
            <v>260</v>
          </cell>
          <cell r="I49">
            <v>600</v>
          </cell>
          <cell r="J49">
            <v>0</v>
          </cell>
          <cell r="K49">
            <v>0</v>
          </cell>
          <cell r="L49">
            <v>156</v>
          </cell>
          <cell r="M49">
            <v>0</v>
          </cell>
          <cell r="N49">
            <v>500</v>
          </cell>
        </row>
        <row r="49">
          <cell r="Q49">
            <v>0</v>
          </cell>
          <cell r="R49">
            <v>3463</v>
          </cell>
          <cell r="S49">
            <v>0</v>
          </cell>
          <cell r="T49">
            <v>166</v>
          </cell>
          <cell r="U49">
            <v>20</v>
          </cell>
          <cell r="V49">
            <v>0</v>
          </cell>
        </row>
        <row r="49">
          <cell r="Y49">
            <v>0</v>
          </cell>
          <cell r="Z49">
            <v>420</v>
          </cell>
        </row>
        <row r="50">
          <cell r="A50" t="str">
            <v> 桂林市本级</v>
          </cell>
          <cell r="B50">
            <v>2462.5</v>
          </cell>
          <cell r="C50">
            <v>30</v>
          </cell>
          <cell r="D50">
            <v>155</v>
          </cell>
          <cell r="E50">
            <v>170</v>
          </cell>
          <cell r="F50">
            <v>1280</v>
          </cell>
          <cell r="G50">
            <v>0</v>
          </cell>
          <cell r="H50">
            <v>0</v>
          </cell>
          <cell r="I50">
            <v>130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0">
          <cell r="Q50">
            <v>0</v>
          </cell>
          <cell r="R50">
            <v>650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0">
          <cell r="Y50">
            <v>0</v>
          </cell>
          <cell r="Z50">
            <v>24</v>
          </cell>
        </row>
        <row r="51">
          <cell r="A51" t="str">
            <v>  桂林市直</v>
          </cell>
          <cell r="B51">
            <v>1325</v>
          </cell>
        </row>
        <row r="51">
          <cell r="D51">
            <v>45</v>
          </cell>
        </row>
        <row r="51">
          <cell r="F51">
            <v>1280</v>
          </cell>
        </row>
        <row r="52">
          <cell r="A52" t="str">
            <v>  城区小计</v>
          </cell>
          <cell r="B52">
            <v>1137.5</v>
          </cell>
          <cell r="C52">
            <v>30</v>
          </cell>
          <cell r="D52">
            <v>110</v>
          </cell>
          <cell r="E52">
            <v>170</v>
          </cell>
          <cell r="F52">
            <v>0</v>
          </cell>
          <cell r="G52">
            <v>0</v>
          </cell>
          <cell r="H52">
            <v>0</v>
          </cell>
          <cell r="I52">
            <v>130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2">
          <cell r="Q52">
            <v>0</v>
          </cell>
          <cell r="R52">
            <v>650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2">
          <cell r="Y52">
            <v>0</v>
          </cell>
          <cell r="Z52">
            <v>24</v>
          </cell>
        </row>
        <row r="53">
          <cell r="A53" t="str">
            <v>秀峰区</v>
          </cell>
          <cell r="B53">
            <v>4.2</v>
          </cell>
        </row>
        <row r="53">
          <cell r="P53">
            <v>0</v>
          </cell>
        </row>
        <row r="53">
          <cell r="X53">
            <v>0</v>
          </cell>
        </row>
        <row r="54">
          <cell r="A54" t="str">
            <v>叠彩区</v>
          </cell>
          <cell r="B54">
            <v>2.2</v>
          </cell>
        </row>
        <row r="54">
          <cell r="P54">
            <v>0</v>
          </cell>
        </row>
        <row r="54">
          <cell r="X54">
            <v>0</v>
          </cell>
        </row>
        <row r="55">
          <cell r="A55" t="str">
            <v>雁山区</v>
          </cell>
          <cell r="B55">
            <v>382.4</v>
          </cell>
          <cell r="C55">
            <v>30</v>
          </cell>
          <cell r="D55">
            <v>20</v>
          </cell>
          <cell r="E55">
            <v>20</v>
          </cell>
        </row>
        <row r="55">
          <cell r="P55">
            <v>0</v>
          </cell>
        </row>
        <row r="55">
          <cell r="R55">
            <v>300</v>
          </cell>
        </row>
        <row r="55">
          <cell r="X55">
            <v>0</v>
          </cell>
        </row>
        <row r="55">
          <cell r="Z55">
            <v>6</v>
          </cell>
        </row>
        <row r="56">
          <cell r="A56" t="str">
            <v>象山区</v>
          </cell>
          <cell r="B56">
            <v>8.6</v>
          </cell>
        </row>
        <row r="56">
          <cell r="P56">
            <v>0</v>
          </cell>
        </row>
        <row r="56">
          <cell r="X56">
            <v>0</v>
          </cell>
        </row>
        <row r="57">
          <cell r="A57" t="str">
            <v>七星区</v>
          </cell>
          <cell r="B57">
            <v>4.2</v>
          </cell>
        </row>
        <row r="57">
          <cell r="P57">
            <v>0</v>
          </cell>
        </row>
        <row r="57">
          <cell r="X57">
            <v>0</v>
          </cell>
        </row>
        <row r="58">
          <cell r="A58" t="str">
            <v>临桂区</v>
          </cell>
          <cell r="B58">
            <v>763.8</v>
          </cell>
        </row>
        <row r="58">
          <cell r="D58">
            <v>90</v>
          </cell>
          <cell r="E58">
            <v>150</v>
          </cell>
        </row>
        <row r="58">
          <cell r="I58">
            <v>130</v>
          </cell>
        </row>
        <row r="58">
          <cell r="P58">
            <v>0</v>
          </cell>
        </row>
        <row r="58">
          <cell r="R58">
            <v>350</v>
          </cell>
        </row>
        <row r="58">
          <cell r="X58">
            <v>0</v>
          </cell>
        </row>
        <row r="58">
          <cell r="Z58">
            <v>18</v>
          </cell>
        </row>
        <row r="59">
          <cell r="A59" t="str">
            <v> 县级小计</v>
          </cell>
          <cell r="B59">
            <v>6995.7</v>
          </cell>
          <cell r="C59">
            <v>230</v>
          </cell>
          <cell r="D59">
            <v>930</v>
          </cell>
          <cell r="E59">
            <v>540</v>
          </cell>
          <cell r="F59">
            <v>0</v>
          </cell>
          <cell r="G59">
            <v>300</v>
          </cell>
          <cell r="H59">
            <v>260</v>
          </cell>
          <cell r="I59">
            <v>470</v>
          </cell>
          <cell r="J59">
            <v>0</v>
          </cell>
          <cell r="K59">
            <v>0</v>
          </cell>
          <cell r="L59">
            <v>156</v>
          </cell>
          <cell r="M59">
            <v>0</v>
          </cell>
          <cell r="N59">
            <v>500</v>
          </cell>
        </row>
        <row r="59">
          <cell r="Q59">
            <v>0</v>
          </cell>
          <cell r="R59">
            <v>2813</v>
          </cell>
          <cell r="S59">
            <v>0</v>
          </cell>
          <cell r="T59">
            <v>166</v>
          </cell>
          <cell r="U59">
            <v>20</v>
          </cell>
          <cell r="V59">
            <v>0</v>
          </cell>
        </row>
        <row r="59">
          <cell r="Y59">
            <v>0</v>
          </cell>
          <cell r="Z59">
            <v>396</v>
          </cell>
        </row>
        <row r="60">
          <cell r="A60" t="str">
            <v>自治区直管县小计</v>
          </cell>
          <cell r="B60">
            <v>6995.7</v>
          </cell>
          <cell r="C60">
            <v>230</v>
          </cell>
          <cell r="D60">
            <v>930</v>
          </cell>
          <cell r="E60">
            <v>540</v>
          </cell>
          <cell r="F60">
            <v>0</v>
          </cell>
          <cell r="G60">
            <v>300</v>
          </cell>
          <cell r="H60">
            <v>260</v>
          </cell>
          <cell r="I60">
            <v>470</v>
          </cell>
          <cell r="J60">
            <v>0</v>
          </cell>
          <cell r="K60">
            <v>0</v>
          </cell>
          <cell r="L60">
            <v>156</v>
          </cell>
          <cell r="M60">
            <v>0</v>
          </cell>
          <cell r="N60">
            <v>500</v>
          </cell>
        </row>
        <row r="60">
          <cell r="Q60">
            <v>0</v>
          </cell>
          <cell r="R60">
            <v>2813</v>
          </cell>
          <cell r="S60">
            <v>0</v>
          </cell>
          <cell r="T60">
            <v>166</v>
          </cell>
          <cell r="U60">
            <v>20</v>
          </cell>
          <cell r="V60">
            <v>0</v>
          </cell>
        </row>
        <row r="60">
          <cell r="Y60">
            <v>0</v>
          </cell>
          <cell r="Z60">
            <v>396</v>
          </cell>
        </row>
        <row r="61">
          <cell r="A61" t="str">
            <v>阳朔县</v>
          </cell>
          <cell r="B61">
            <v>965.8</v>
          </cell>
        </row>
        <row r="61">
          <cell r="D61">
            <v>90</v>
          </cell>
        </row>
        <row r="61">
          <cell r="N61">
            <v>500</v>
          </cell>
        </row>
        <row r="61">
          <cell r="P61">
            <v>0</v>
          </cell>
        </row>
        <row r="61">
          <cell r="R61">
            <v>350</v>
          </cell>
        </row>
        <row r="61">
          <cell r="X61">
            <v>0</v>
          </cell>
        </row>
        <row r="62">
          <cell r="A62" t="str">
            <v>灵川县</v>
          </cell>
          <cell r="B62">
            <v>623.92</v>
          </cell>
        </row>
        <row r="62">
          <cell r="D62">
            <v>110</v>
          </cell>
          <cell r="E62">
            <v>40</v>
          </cell>
        </row>
        <row r="62">
          <cell r="P62">
            <v>0</v>
          </cell>
        </row>
        <row r="62">
          <cell r="R62">
            <v>350</v>
          </cell>
        </row>
        <row r="62">
          <cell r="X62">
            <v>0</v>
          </cell>
        </row>
        <row r="62">
          <cell r="Z62">
            <v>67.5</v>
          </cell>
        </row>
        <row r="63">
          <cell r="A63" t="str">
            <v>永福县</v>
          </cell>
          <cell r="B63">
            <v>619.87</v>
          </cell>
        </row>
        <row r="63">
          <cell r="D63">
            <v>45</v>
          </cell>
          <cell r="E63">
            <v>50</v>
          </cell>
        </row>
        <row r="63">
          <cell r="I63">
            <v>120</v>
          </cell>
        </row>
        <row r="63">
          <cell r="P63">
            <v>0</v>
          </cell>
        </row>
        <row r="63">
          <cell r="R63">
            <v>200</v>
          </cell>
        </row>
        <row r="63">
          <cell r="T63">
            <v>166</v>
          </cell>
        </row>
        <row r="63">
          <cell r="X63">
            <v>0</v>
          </cell>
        </row>
        <row r="63">
          <cell r="Z63">
            <v>17.25</v>
          </cell>
        </row>
        <row r="64">
          <cell r="A64" t="str">
            <v>全州县</v>
          </cell>
          <cell r="B64">
            <v>2095.49</v>
          </cell>
          <cell r="C64">
            <v>10</v>
          </cell>
          <cell r="D64">
            <v>95</v>
          </cell>
          <cell r="E64">
            <v>150</v>
          </cell>
        </row>
        <row r="64">
          <cell r="I64">
            <v>270</v>
          </cell>
        </row>
        <row r="64">
          <cell r="P64">
            <v>0</v>
          </cell>
        </row>
        <row r="64">
          <cell r="R64">
            <v>450</v>
          </cell>
        </row>
        <row r="64">
          <cell r="W64">
            <v>370</v>
          </cell>
          <cell r="X64">
            <v>370</v>
          </cell>
        </row>
        <row r="64">
          <cell r="Z64">
            <v>39.75</v>
          </cell>
        </row>
        <row r="65">
          <cell r="A65" t="str">
            <v>兴安县</v>
          </cell>
          <cell r="B65">
            <v>954.81</v>
          </cell>
          <cell r="C65">
            <v>60</v>
          </cell>
          <cell r="D65">
            <v>130</v>
          </cell>
          <cell r="E65">
            <v>60</v>
          </cell>
        </row>
        <row r="65">
          <cell r="I65">
            <v>80</v>
          </cell>
        </row>
        <row r="65">
          <cell r="P65">
            <v>0</v>
          </cell>
        </row>
        <row r="65">
          <cell r="R65">
            <v>463</v>
          </cell>
        </row>
        <row r="65">
          <cell r="X65">
            <v>0</v>
          </cell>
        </row>
        <row r="65">
          <cell r="Z65">
            <v>54.75</v>
          </cell>
        </row>
        <row r="66">
          <cell r="A66" t="str">
            <v>荔浦市</v>
          </cell>
          <cell r="B66">
            <v>427.47</v>
          </cell>
          <cell r="C66">
            <v>10</v>
          </cell>
          <cell r="D66">
            <v>35</v>
          </cell>
          <cell r="E66">
            <v>20</v>
          </cell>
        </row>
        <row r="66">
          <cell r="G66">
            <v>300</v>
          </cell>
        </row>
        <row r="66">
          <cell r="P66">
            <v>0</v>
          </cell>
        </row>
        <row r="66">
          <cell r="X66">
            <v>0</v>
          </cell>
        </row>
        <row r="66">
          <cell r="Z66">
            <v>47.25</v>
          </cell>
        </row>
        <row r="67">
          <cell r="A67" t="str">
            <v>平乐县</v>
          </cell>
          <cell r="B67">
            <v>560.77</v>
          </cell>
        </row>
        <row r="67">
          <cell r="D67">
            <v>65</v>
          </cell>
          <cell r="E67">
            <v>20</v>
          </cell>
        </row>
        <row r="67">
          <cell r="L67">
            <v>78</v>
          </cell>
        </row>
        <row r="67">
          <cell r="P67">
            <v>0</v>
          </cell>
        </row>
        <row r="67">
          <cell r="R67">
            <v>300</v>
          </cell>
        </row>
        <row r="67">
          <cell r="X67">
            <v>0</v>
          </cell>
        </row>
        <row r="67">
          <cell r="Z67">
            <v>69.75</v>
          </cell>
        </row>
        <row r="68">
          <cell r="A68" t="str">
            <v>恭城瑶族自治县</v>
          </cell>
          <cell r="B68">
            <v>748.85</v>
          </cell>
          <cell r="C68">
            <v>30</v>
          </cell>
        </row>
        <row r="68">
          <cell r="E68">
            <v>70</v>
          </cell>
        </row>
        <row r="68">
          <cell r="L68">
            <v>78</v>
          </cell>
        </row>
        <row r="68">
          <cell r="P68">
            <v>0</v>
          </cell>
        </row>
        <row r="68">
          <cell r="R68">
            <v>500</v>
          </cell>
        </row>
        <row r="68">
          <cell r="X68">
            <v>0</v>
          </cell>
        </row>
        <row r="68">
          <cell r="Z68">
            <v>47.25</v>
          </cell>
        </row>
        <row r="69">
          <cell r="A69" t="str">
            <v>灌阳县</v>
          </cell>
          <cell r="B69">
            <v>261.4</v>
          </cell>
        </row>
        <row r="69">
          <cell r="D69">
            <v>115</v>
          </cell>
          <cell r="E69">
            <v>110</v>
          </cell>
        </row>
        <row r="69">
          <cell r="P69">
            <v>0</v>
          </cell>
        </row>
        <row r="69">
          <cell r="X69">
            <v>0</v>
          </cell>
        </row>
        <row r="70">
          <cell r="A70" t="str">
            <v>龙胜各族自治县</v>
          </cell>
          <cell r="B70">
            <v>340.45</v>
          </cell>
          <cell r="C70">
            <v>60</v>
          </cell>
          <cell r="D70">
            <v>120</v>
          </cell>
          <cell r="E70">
            <v>20</v>
          </cell>
        </row>
        <row r="70">
          <cell r="P70">
            <v>0</v>
          </cell>
        </row>
        <row r="70">
          <cell r="R70">
            <v>80</v>
          </cell>
        </row>
        <row r="70">
          <cell r="U70">
            <v>20</v>
          </cell>
        </row>
        <row r="70">
          <cell r="X70">
            <v>0</v>
          </cell>
        </row>
        <row r="70">
          <cell r="Z70">
            <v>23.25</v>
          </cell>
        </row>
        <row r="71">
          <cell r="A71" t="str">
            <v>资源县</v>
          </cell>
          <cell r="B71">
            <v>611.45</v>
          </cell>
          <cell r="C71">
            <v>60</v>
          </cell>
          <cell r="D71">
            <v>125</v>
          </cell>
          <cell r="E71">
            <v>0</v>
          </cell>
        </row>
        <row r="71">
          <cell r="H71">
            <v>260</v>
          </cell>
        </row>
        <row r="71">
          <cell r="P71">
            <v>0</v>
          </cell>
        </row>
        <row r="71">
          <cell r="R71">
            <v>120</v>
          </cell>
        </row>
        <row r="71">
          <cell r="X71">
            <v>0</v>
          </cell>
        </row>
        <row r="71">
          <cell r="Z71">
            <v>29.25</v>
          </cell>
        </row>
        <row r="72">
          <cell r="A72" t="str">
            <v>梧州市小计</v>
          </cell>
          <cell r="B72">
            <v>4424.4</v>
          </cell>
          <cell r="C72">
            <v>275</v>
          </cell>
          <cell r="D72">
            <v>286</v>
          </cell>
          <cell r="E72">
            <v>260</v>
          </cell>
          <cell r="F72">
            <v>1740</v>
          </cell>
          <cell r="G72">
            <v>0</v>
          </cell>
          <cell r="H72">
            <v>0</v>
          </cell>
          <cell r="I72">
            <v>100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2">
          <cell r="Q72">
            <v>128</v>
          </cell>
          <cell r="R72">
            <v>1145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2">
          <cell r="Y72">
            <v>470</v>
          </cell>
          <cell r="Z72">
            <v>15</v>
          </cell>
        </row>
        <row r="73">
          <cell r="A73" t="str">
            <v> 梧州市本级</v>
          </cell>
          <cell r="B73">
            <v>2138.6</v>
          </cell>
          <cell r="C73">
            <v>95</v>
          </cell>
          <cell r="D73">
            <v>30</v>
          </cell>
          <cell r="E73">
            <v>90</v>
          </cell>
          <cell r="F73">
            <v>1740</v>
          </cell>
          <cell r="G73">
            <v>0</v>
          </cell>
          <cell r="H73">
            <v>0</v>
          </cell>
          <cell r="I73">
            <v>20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3">
          <cell r="Q73">
            <v>0</v>
          </cell>
          <cell r="R73">
            <v>162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3">
          <cell r="Y73">
            <v>0</v>
          </cell>
          <cell r="Z73">
            <v>0</v>
          </cell>
        </row>
        <row r="74">
          <cell r="A74" t="str">
            <v>  梧州市直</v>
          </cell>
          <cell r="B74">
            <v>1805</v>
          </cell>
          <cell r="C74">
            <v>65</v>
          </cell>
        </row>
        <row r="74">
          <cell r="F74">
            <v>1740</v>
          </cell>
        </row>
        <row r="75">
          <cell r="A75" t="str">
            <v>  城区小计</v>
          </cell>
          <cell r="B75">
            <v>333.6</v>
          </cell>
          <cell r="C75">
            <v>30</v>
          </cell>
          <cell r="D75">
            <v>30</v>
          </cell>
          <cell r="E75">
            <v>90</v>
          </cell>
          <cell r="F75">
            <v>0</v>
          </cell>
          <cell r="G75">
            <v>0</v>
          </cell>
          <cell r="H75">
            <v>0</v>
          </cell>
          <cell r="I75">
            <v>20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5">
          <cell r="Q75">
            <v>0</v>
          </cell>
          <cell r="R75">
            <v>162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5">
          <cell r="Y75">
            <v>0</v>
          </cell>
          <cell r="Z75">
            <v>0</v>
          </cell>
        </row>
        <row r="76">
          <cell r="A76" t="str">
            <v>万秀区</v>
          </cell>
          <cell r="B76">
            <v>36</v>
          </cell>
        </row>
        <row r="76">
          <cell r="E76">
            <v>20</v>
          </cell>
        </row>
        <row r="76">
          <cell r="P76">
            <v>0</v>
          </cell>
        </row>
        <row r="76">
          <cell r="R76">
            <v>15</v>
          </cell>
        </row>
        <row r="76">
          <cell r="X76">
            <v>0</v>
          </cell>
        </row>
        <row r="77">
          <cell r="A77" t="str">
            <v>龙圩区</v>
          </cell>
          <cell r="B77">
            <v>258.2</v>
          </cell>
        </row>
        <row r="77">
          <cell r="D77">
            <v>30</v>
          </cell>
          <cell r="E77">
            <v>70</v>
          </cell>
        </row>
        <row r="77">
          <cell r="I77">
            <v>20</v>
          </cell>
        </row>
        <row r="77">
          <cell r="P77">
            <v>0</v>
          </cell>
        </row>
        <row r="77">
          <cell r="R77">
            <v>136</v>
          </cell>
        </row>
        <row r="77">
          <cell r="X77">
            <v>0</v>
          </cell>
        </row>
        <row r="78">
          <cell r="A78" t="str">
            <v>长洲区</v>
          </cell>
          <cell r="B78">
            <v>41</v>
          </cell>
          <cell r="C78">
            <v>30</v>
          </cell>
        </row>
        <row r="78">
          <cell r="P78">
            <v>0</v>
          </cell>
        </row>
        <row r="78">
          <cell r="R78">
            <v>11</v>
          </cell>
        </row>
        <row r="78">
          <cell r="X78">
            <v>0</v>
          </cell>
        </row>
        <row r="79">
          <cell r="A79" t="str">
            <v> 县级小计</v>
          </cell>
          <cell r="B79">
            <v>2285.8</v>
          </cell>
          <cell r="C79">
            <v>180</v>
          </cell>
          <cell r="D79">
            <v>256</v>
          </cell>
          <cell r="E79">
            <v>170</v>
          </cell>
          <cell r="F79">
            <v>0</v>
          </cell>
          <cell r="G79">
            <v>0</v>
          </cell>
          <cell r="H79">
            <v>0</v>
          </cell>
          <cell r="I79">
            <v>80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79">
          <cell r="Q79">
            <v>128</v>
          </cell>
          <cell r="R79">
            <v>983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79">
          <cell r="Y79">
            <v>470</v>
          </cell>
          <cell r="Z79">
            <v>15</v>
          </cell>
        </row>
        <row r="80">
          <cell r="A80" t="str">
            <v>  市管县小计</v>
          </cell>
          <cell r="B80">
            <v>1465.6</v>
          </cell>
          <cell r="C80">
            <v>50</v>
          </cell>
          <cell r="D80">
            <v>50</v>
          </cell>
          <cell r="E80">
            <v>80</v>
          </cell>
          <cell r="F80">
            <v>0</v>
          </cell>
          <cell r="G80">
            <v>0</v>
          </cell>
          <cell r="H80">
            <v>0</v>
          </cell>
          <cell r="I80">
            <v>30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0">
          <cell r="Q80">
            <v>128</v>
          </cell>
          <cell r="R80">
            <v>652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0">
          <cell r="Y80">
            <v>470</v>
          </cell>
          <cell r="Z80">
            <v>4.5</v>
          </cell>
        </row>
        <row r="81">
          <cell r="A81" t="str">
            <v>藤县</v>
          </cell>
          <cell r="B81">
            <v>1617.1</v>
          </cell>
          <cell r="C81">
            <v>50</v>
          </cell>
          <cell r="D81">
            <v>50</v>
          </cell>
          <cell r="E81">
            <v>80</v>
          </cell>
        </row>
        <row r="81">
          <cell r="I81">
            <v>30</v>
          </cell>
        </row>
        <row r="81">
          <cell r="P81">
            <v>-128</v>
          </cell>
          <cell r="Q81">
            <v>128</v>
          </cell>
          <cell r="R81">
            <v>652</v>
          </cell>
        </row>
        <row r="81">
          <cell r="W81">
            <v>370</v>
          </cell>
          <cell r="X81">
            <v>-100</v>
          </cell>
          <cell r="Y81">
            <v>470</v>
          </cell>
          <cell r="Z81">
            <v>4.5</v>
          </cell>
        </row>
        <row r="82">
          <cell r="A82" t="str">
            <v>  自治区直管县小计</v>
          </cell>
          <cell r="B82">
            <v>820.2</v>
          </cell>
          <cell r="C82">
            <v>130</v>
          </cell>
          <cell r="D82">
            <v>206</v>
          </cell>
          <cell r="E82">
            <v>90</v>
          </cell>
          <cell r="F82">
            <v>0</v>
          </cell>
          <cell r="G82">
            <v>0</v>
          </cell>
          <cell r="H82">
            <v>0</v>
          </cell>
          <cell r="I82">
            <v>50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2">
          <cell r="Q82">
            <v>0</v>
          </cell>
          <cell r="R82">
            <v>331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2">
          <cell r="Y82">
            <v>0</v>
          </cell>
          <cell r="Z82">
            <v>10.5</v>
          </cell>
        </row>
        <row r="83">
          <cell r="A83" t="str">
            <v>苍梧县</v>
          </cell>
          <cell r="B83">
            <v>261.96</v>
          </cell>
          <cell r="C83">
            <v>40</v>
          </cell>
          <cell r="D83">
            <v>96</v>
          </cell>
          <cell r="E83">
            <v>0</v>
          </cell>
        </row>
        <row r="83">
          <cell r="P83">
            <v>0</v>
          </cell>
        </row>
        <row r="83">
          <cell r="R83">
            <v>119</v>
          </cell>
        </row>
        <row r="83">
          <cell r="X83">
            <v>0</v>
          </cell>
        </row>
        <row r="83">
          <cell r="Z83">
            <v>3</v>
          </cell>
        </row>
        <row r="84">
          <cell r="A84" t="str">
            <v>岑溪市</v>
          </cell>
          <cell r="B84">
            <v>355.5</v>
          </cell>
          <cell r="C84">
            <v>90</v>
          </cell>
        </row>
        <row r="84">
          <cell r="E84">
            <v>70</v>
          </cell>
        </row>
        <row r="84">
          <cell r="I84">
            <v>50</v>
          </cell>
        </row>
        <row r="84">
          <cell r="P84">
            <v>0</v>
          </cell>
        </row>
        <row r="84">
          <cell r="R84">
            <v>140</v>
          </cell>
        </row>
        <row r="84">
          <cell r="Z84">
            <v>4.5</v>
          </cell>
        </row>
        <row r="85">
          <cell r="A85" t="str">
            <v>蒙山县</v>
          </cell>
          <cell r="B85">
            <v>225.2</v>
          </cell>
        </row>
        <row r="85">
          <cell r="D85">
            <v>110</v>
          </cell>
          <cell r="E85">
            <v>20</v>
          </cell>
        </row>
        <row r="85">
          <cell r="P85">
            <v>0</v>
          </cell>
        </row>
        <row r="85">
          <cell r="R85">
            <v>72</v>
          </cell>
        </row>
        <row r="85">
          <cell r="X85">
            <v>0</v>
          </cell>
        </row>
        <row r="85">
          <cell r="Z85">
            <v>3</v>
          </cell>
        </row>
        <row r="86">
          <cell r="A86" t="str">
            <v>北海市小计</v>
          </cell>
          <cell r="B86">
            <v>7386.8</v>
          </cell>
          <cell r="C86">
            <v>128</v>
          </cell>
          <cell r="D86">
            <v>160</v>
          </cell>
          <cell r="E86">
            <v>120</v>
          </cell>
          <cell r="F86">
            <v>590</v>
          </cell>
          <cell r="G86">
            <v>0</v>
          </cell>
          <cell r="H86">
            <v>0</v>
          </cell>
          <cell r="I86">
            <v>50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6">
          <cell r="Q86">
            <v>0</v>
          </cell>
          <cell r="R86">
            <v>1074</v>
          </cell>
          <cell r="S86">
            <v>634.8</v>
          </cell>
          <cell r="T86">
            <v>4358</v>
          </cell>
          <cell r="U86">
            <v>0</v>
          </cell>
          <cell r="V86">
            <v>0</v>
          </cell>
        </row>
        <row r="86">
          <cell r="Y86">
            <v>257</v>
          </cell>
          <cell r="Z86">
            <v>15</v>
          </cell>
        </row>
        <row r="87">
          <cell r="A87" t="str">
            <v> 北海市本级</v>
          </cell>
          <cell r="B87">
            <v>4160</v>
          </cell>
          <cell r="C87">
            <v>108</v>
          </cell>
          <cell r="D87">
            <v>0</v>
          </cell>
          <cell r="E87">
            <v>20</v>
          </cell>
          <cell r="F87">
            <v>590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7">
          <cell r="Q87">
            <v>0</v>
          </cell>
          <cell r="R87">
            <v>420</v>
          </cell>
          <cell r="S87">
            <v>486</v>
          </cell>
          <cell r="T87">
            <v>2536</v>
          </cell>
          <cell r="U87">
            <v>0</v>
          </cell>
          <cell r="V87">
            <v>0</v>
          </cell>
        </row>
        <row r="87">
          <cell r="Y87">
            <v>0</v>
          </cell>
          <cell r="Z87">
            <v>0</v>
          </cell>
        </row>
        <row r="88">
          <cell r="A88" t="str">
            <v>  北海市直</v>
          </cell>
          <cell r="B88">
            <v>631</v>
          </cell>
          <cell r="C88">
            <v>41</v>
          </cell>
        </row>
        <row r="88">
          <cell r="F88">
            <v>590</v>
          </cell>
        </row>
        <row r="89">
          <cell r="A89" t="str">
            <v>  城区小计</v>
          </cell>
          <cell r="B89">
            <v>3529</v>
          </cell>
          <cell r="C89">
            <v>67</v>
          </cell>
          <cell r="D89">
            <v>0</v>
          </cell>
          <cell r="E89">
            <v>20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89">
          <cell r="Q89">
            <v>0</v>
          </cell>
          <cell r="R89">
            <v>420</v>
          </cell>
          <cell r="S89">
            <v>486</v>
          </cell>
          <cell r="T89">
            <v>2536</v>
          </cell>
          <cell r="U89">
            <v>0</v>
          </cell>
          <cell r="V89">
            <v>0</v>
          </cell>
        </row>
        <row r="89">
          <cell r="Y89">
            <v>0</v>
          </cell>
          <cell r="Z89">
            <v>0</v>
          </cell>
        </row>
        <row r="90">
          <cell r="A90" t="str">
            <v>海城区</v>
          </cell>
          <cell r="B90">
            <v>45</v>
          </cell>
          <cell r="C90">
            <v>25</v>
          </cell>
        </row>
        <row r="90">
          <cell r="P90">
            <v>0</v>
          </cell>
        </row>
        <row r="90">
          <cell r="R90">
            <v>20</v>
          </cell>
        </row>
        <row r="91">
          <cell r="A91" t="str">
            <v>银海区</v>
          </cell>
          <cell r="B91">
            <v>2007</v>
          </cell>
          <cell r="C91">
            <v>42</v>
          </cell>
        </row>
        <row r="91">
          <cell r="E91">
            <v>20</v>
          </cell>
        </row>
        <row r="91">
          <cell r="P91">
            <v>0</v>
          </cell>
        </row>
        <row r="91">
          <cell r="R91">
            <v>220</v>
          </cell>
          <cell r="S91">
            <v>280</v>
          </cell>
          <cell r="T91">
            <v>1445</v>
          </cell>
        </row>
        <row r="92">
          <cell r="A92" t="str">
            <v>铁山港区</v>
          </cell>
          <cell r="B92">
            <v>1477</v>
          </cell>
        </row>
        <row r="92">
          <cell r="P92">
            <v>0</v>
          </cell>
        </row>
        <row r="92">
          <cell r="R92">
            <v>180</v>
          </cell>
          <cell r="S92">
            <v>206</v>
          </cell>
          <cell r="T92">
            <v>1091</v>
          </cell>
        </row>
        <row r="93">
          <cell r="A93" t="str">
            <v> 县级小计</v>
          </cell>
          <cell r="B93">
            <v>3226.8</v>
          </cell>
          <cell r="C93">
            <v>20</v>
          </cell>
          <cell r="D93">
            <v>160</v>
          </cell>
          <cell r="E93">
            <v>100</v>
          </cell>
          <cell r="F93">
            <v>0</v>
          </cell>
          <cell r="G93">
            <v>0</v>
          </cell>
          <cell r="H93">
            <v>0</v>
          </cell>
          <cell r="I93">
            <v>50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3">
          <cell r="Q93">
            <v>0</v>
          </cell>
          <cell r="R93">
            <v>654</v>
          </cell>
          <cell r="S93">
            <v>148.8</v>
          </cell>
          <cell r="T93">
            <v>1822</v>
          </cell>
          <cell r="U93">
            <v>0</v>
          </cell>
          <cell r="V93">
            <v>0</v>
          </cell>
        </row>
        <row r="93">
          <cell r="Y93">
            <v>257</v>
          </cell>
          <cell r="Z93">
            <v>15</v>
          </cell>
        </row>
        <row r="94">
          <cell r="A94" t="str">
            <v>  市管县小计</v>
          </cell>
          <cell r="B94">
            <v>3226.8</v>
          </cell>
          <cell r="C94">
            <v>20</v>
          </cell>
          <cell r="D94">
            <v>160</v>
          </cell>
          <cell r="E94">
            <v>100</v>
          </cell>
          <cell r="F94">
            <v>0</v>
          </cell>
          <cell r="G94">
            <v>0</v>
          </cell>
          <cell r="H94">
            <v>0</v>
          </cell>
          <cell r="I94">
            <v>50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4">
          <cell r="Q94">
            <v>0</v>
          </cell>
          <cell r="R94">
            <v>654</v>
          </cell>
          <cell r="S94">
            <v>148.8</v>
          </cell>
          <cell r="T94">
            <v>1822</v>
          </cell>
          <cell r="U94">
            <v>0</v>
          </cell>
          <cell r="V94">
            <v>0</v>
          </cell>
        </row>
        <row r="94">
          <cell r="Y94">
            <v>257</v>
          </cell>
          <cell r="Z94">
            <v>15</v>
          </cell>
        </row>
        <row r="95">
          <cell r="A95" t="str">
            <v>合浦县</v>
          </cell>
          <cell r="B95">
            <v>4209.8</v>
          </cell>
          <cell r="C95">
            <v>20</v>
          </cell>
          <cell r="D95">
            <v>160</v>
          </cell>
          <cell r="E95">
            <v>100</v>
          </cell>
        </row>
        <row r="95">
          <cell r="I95">
            <v>50</v>
          </cell>
        </row>
        <row r="95">
          <cell r="P95">
            <v>0</v>
          </cell>
        </row>
        <row r="95">
          <cell r="R95">
            <v>654</v>
          </cell>
          <cell r="S95">
            <v>148.8</v>
          </cell>
          <cell r="T95">
            <v>1822</v>
          </cell>
        </row>
        <row r="95">
          <cell r="W95">
            <v>620</v>
          </cell>
          <cell r="X95">
            <v>363</v>
          </cell>
          <cell r="Y95">
            <v>257</v>
          </cell>
          <cell r="Z95">
            <v>15</v>
          </cell>
        </row>
        <row r="96">
          <cell r="A96" t="str">
            <v>防城港市小计</v>
          </cell>
          <cell r="B96">
            <v>6774.7</v>
          </cell>
          <cell r="C96">
            <v>185</v>
          </cell>
          <cell r="D96">
            <v>150</v>
          </cell>
          <cell r="E96">
            <v>70</v>
          </cell>
          <cell r="F96">
            <v>0</v>
          </cell>
          <cell r="G96">
            <v>0</v>
          </cell>
          <cell r="H96">
            <v>430</v>
          </cell>
          <cell r="I96">
            <v>100</v>
          </cell>
          <cell r="J96">
            <v>0</v>
          </cell>
          <cell r="K96">
            <v>0</v>
          </cell>
          <cell r="L96">
            <v>216</v>
          </cell>
          <cell r="M96">
            <v>0</v>
          </cell>
          <cell r="N96">
            <v>0</v>
          </cell>
        </row>
        <row r="96">
          <cell r="Q96">
            <v>0</v>
          </cell>
          <cell r="R96">
            <v>900</v>
          </cell>
          <cell r="S96">
            <v>532.7</v>
          </cell>
          <cell r="T96">
            <v>4161</v>
          </cell>
          <cell r="U96">
            <v>0</v>
          </cell>
          <cell r="V96">
            <v>0</v>
          </cell>
        </row>
        <row r="96">
          <cell r="Y96">
            <v>0</v>
          </cell>
          <cell r="Z96">
            <v>30</v>
          </cell>
        </row>
        <row r="97">
          <cell r="A97" t="str">
            <v> 防城港市本级</v>
          </cell>
          <cell r="B97">
            <v>520.4</v>
          </cell>
          <cell r="C97">
            <v>5</v>
          </cell>
          <cell r="D97">
            <v>30</v>
          </cell>
          <cell r="E97">
            <v>20</v>
          </cell>
          <cell r="F97">
            <v>0</v>
          </cell>
          <cell r="G97">
            <v>0</v>
          </cell>
          <cell r="H97">
            <v>170</v>
          </cell>
          <cell r="I97">
            <v>35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7">
          <cell r="Q97">
            <v>0</v>
          </cell>
          <cell r="R97">
            <v>225</v>
          </cell>
          <cell r="S97">
            <v>20.4</v>
          </cell>
          <cell r="T97">
            <v>0</v>
          </cell>
          <cell r="U97">
            <v>0</v>
          </cell>
          <cell r="V97">
            <v>0</v>
          </cell>
        </row>
        <row r="97">
          <cell r="Y97">
            <v>0</v>
          </cell>
          <cell r="Z97">
            <v>15</v>
          </cell>
        </row>
        <row r="98">
          <cell r="A98" t="str">
            <v>  城区小计</v>
          </cell>
          <cell r="B98">
            <v>520.4</v>
          </cell>
          <cell r="C98">
            <v>5</v>
          </cell>
          <cell r="D98">
            <v>30</v>
          </cell>
          <cell r="E98">
            <v>20</v>
          </cell>
          <cell r="F98">
            <v>0</v>
          </cell>
          <cell r="G98">
            <v>0</v>
          </cell>
          <cell r="H98">
            <v>170</v>
          </cell>
          <cell r="I98">
            <v>35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8">
          <cell r="Q98">
            <v>0</v>
          </cell>
          <cell r="R98">
            <v>225</v>
          </cell>
          <cell r="S98">
            <v>20.4</v>
          </cell>
          <cell r="T98">
            <v>0</v>
          </cell>
          <cell r="U98">
            <v>0</v>
          </cell>
          <cell r="V98">
            <v>0</v>
          </cell>
        </row>
        <row r="98">
          <cell r="Y98">
            <v>0</v>
          </cell>
          <cell r="Z98">
            <v>15</v>
          </cell>
        </row>
        <row r="99">
          <cell r="A99" t="str">
            <v>港口区</v>
          </cell>
          <cell r="B99">
            <v>95</v>
          </cell>
          <cell r="C99">
            <v>5</v>
          </cell>
        </row>
        <row r="99">
          <cell r="I99">
            <v>5</v>
          </cell>
        </row>
        <row r="99">
          <cell r="P99">
            <v>0</v>
          </cell>
        </row>
        <row r="99">
          <cell r="R99">
            <v>85</v>
          </cell>
        </row>
        <row r="100">
          <cell r="A100" t="str">
            <v>防城区</v>
          </cell>
          <cell r="B100">
            <v>425.4</v>
          </cell>
        </row>
        <row r="100">
          <cell r="D100">
            <v>30</v>
          </cell>
          <cell r="E100">
            <v>20</v>
          </cell>
        </row>
        <row r="100">
          <cell r="H100">
            <v>170</v>
          </cell>
          <cell r="I100">
            <v>30</v>
          </cell>
        </row>
        <row r="100">
          <cell r="P100">
            <v>0</v>
          </cell>
        </row>
        <row r="100">
          <cell r="R100">
            <v>140</v>
          </cell>
          <cell r="S100">
            <v>20.4</v>
          </cell>
          <cell r="T100">
            <v>0</v>
          </cell>
        </row>
        <row r="100">
          <cell r="Z100">
            <v>15</v>
          </cell>
        </row>
        <row r="101">
          <cell r="A101" t="str">
            <v> 县级小计</v>
          </cell>
          <cell r="B101">
            <v>6254.3</v>
          </cell>
          <cell r="C101">
            <v>180</v>
          </cell>
          <cell r="D101">
            <v>120</v>
          </cell>
          <cell r="E101">
            <v>50</v>
          </cell>
          <cell r="F101">
            <v>0</v>
          </cell>
          <cell r="G101">
            <v>0</v>
          </cell>
          <cell r="H101">
            <v>260</v>
          </cell>
          <cell r="I101">
            <v>65</v>
          </cell>
          <cell r="J101">
            <v>0</v>
          </cell>
          <cell r="K101">
            <v>0</v>
          </cell>
          <cell r="L101">
            <v>216</v>
          </cell>
          <cell r="M101">
            <v>0</v>
          </cell>
          <cell r="N101">
            <v>0</v>
          </cell>
        </row>
        <row r="101">
          <cell r="Q101">
            <v>0</v>
          </cell>
          <cell r="R101">
            <v>675</v>
          </cell>
          <cell r="S101">
            <v>512.3</v>
          </cell>
          <cell r="T101">
            <v>4161</v>
          </cell>
          <cell r="U101">
            <v>0</v>
          </cell>
          <cell r="V101">
            <v>0</v>
          </cell>
        </row>
        <row r="101">
          <cell r="Y101">
            <v>0</v>
          </cell>
          <cell r="Z101">
            <v>15</v>
          </cell>
        </row>
        <row r="102">
          <cell r="A102" t="str">
            <v>  市管县小计</v>
          </cell>
          <cell r="B102">
            <v>6254.3</v>
          </cell>
          <cell r="C102">
            <v>180</v>
          </cell>
          <cell r="D102">
            <v>120</v>
          </cell>
          <cell r="E102">
            <v>50</v>
          </cell>
          <cell r="F102">
            <v>0</v>
          </cell>
          <cell r="G102">
            <v>0</v>
          </cell>
          <cell r="H102">
            <v>260</v>
          </cell>
          <cell r="I102">
            <v>65</v>
          </cell>
          <cell r="J102">
            <v>0</v>
          </cell>
          <cell r="K102">
            <v>0</v>
          </cell>
          <cell r="L102">
            <v>216</v>
          </cell>
          <cell r="M102">
            <v>0</v>
          </cell>
          <cell r="N102">
            <v>0</v>
          </cell>
        </row>
        <row r="102">
          <cell r="Q102">
            <v>0</v>
          </cell>
          <cell r="R102">
            <v>675</v>
          </cell>
          <cell r="S102">
            <v>512.3</v>
          </cell>
          <cell r="T102">
            <v>4161</v>
          </cell>
          <cell r="U102">
            <v>0</v>
          </cell>
          <cell r="V102">
            <v>0</v>
          </cell>
        </row>
        <row r="102">
          <cell r="Y102">
            <v>0</v>
          </cell>
          <cell r="Z102">
            <v>15</v>
          </cell>
        </row>
        <row r="103">
          <cell r="A103" t="str">
            <v>上思县</v>
          </cell>
          <cell r="B103">
            <v>6083.3</v>
          </cell>
          <cell r="C103">
            <v>150</v>
          </cell>
          <cell r="D103">
            <v>80</v>
          </cell>
          <cell r="E103">
            <v>50</v>
          </cell>
        </row>
        <row r="103">
          <cell r="H103">
            <v>260</v>
          </cell>
          <cell r="I103">
            <v>50</v>
          </cell>
        </row>
        <row r="103">
          <cell r="L103">
            <v>216</v>
          </cell>
        </row>
        <row r="103">
          <cell r="P103">
            <v>0</v>
          </cell>
        </row>
        <row r="103">
          <cell r="R103">
            <v>600</v>
          </cell>
          <cell r="S103">
            <v>512.3</v>
          </cell>
          <cell r="T103">
            <v>4150</v>
          </cell>
        </row>
        <row r="103">
          <cell r="Z103">
            <v>15</v>
          </cell>
        </row>
        <row r="104">
          <cell r="A104" t="str">
            <v>东兴市</v>
          </cell>
          <cell r="B104">
            <v>171</v>
          </cell>
          <cell r="C104">
            <v>30</v>
          </cell>
          <cell r="D104">
            <v>40</v>
          </cell>
        </row>
        <row r="104">
          <cell r="I104">
            <v>15</v>
          </cell>
        </row>
        <row r="104">
          <cell r="P104">
            <v>0</v>
          </cell>
        </row>
        <row r="104">
          <cell r="R104">
            <v>75</v>
          </cell>
        </row>
        <row r="104">
          <cell r="T104">
            <v>11</v>
          </cell>
        </row>
        <row r="105">
          <cell r="A105" t="str">
            <v>钦州市小计</v>
          </cell>
          <cell r="B105">
            <v>5037.5</v>
          </cell>
          <cell r="C105">
            <v>165</v>
          </cell>
          <cell r="D105">
            <v>225</v>
          </cell>
          <cell r="E105">
            <v>450</v>
          </cell>
          <cell r="F105">
            <v>0</v>
          </cell>
          <cell r="G105">
            <v>0</v>
          </cell>
          <cell r="H105">
            <v>0</v>
          </cell>
          <cell r="I105">
            <v>200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5">
          <cell r="Q105">
            <v>184</v>
          </cell>
          <cell r="R105">
            <v>2185</v>
          </cell>
          <cell r="S105">
            <v>275.5</v>
          </cell>
          <cell r="T105">
            <v>823</v>
          </cell>
          <cell r="U105">
            <v>0</v>
          </cell>
          <cell r="V105">
            <v>0</v>
          </cell>
        </row>
        <row r="105">
          <cell r="Y105">
            <v>470</v>
          </cell>
          <cell r="Z105">
            <v>60</v>
          </cell>
        </row>
        <row r="106">
          <cell r="A106" t="str">
            <v> 钦州市本级</v>
          </cell>
          <cell r="B106">
            <v>2741.8</v>
          </cell>
          <cell r="C106">
            <v>95</v>
          </cell>
          <cell r="D106">
            <v>140</v>
          </cell>
          <cell r="E106">
            <v>210</v>
          </cell>
          <cell r="F106">
            <v>0</v>
          </cell>
          <cell r="G106">
            <v>0</v>
          </cell>
          <cell r="H106">
            <v>0</v>
          </cell>
          <cell r="I106">
            <v>100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6">
          <cell r="Q106">
            <v>184</v>
          </cell>
          <cell r="R106">
            <v>1125</v>
          </cell>
          <cell r="S106">
            <v>200.8</v>
          </cell>
          <cell r="T106">
            <v>657</v>
          </cell>
          <cell r="U106">
            <v>0</v>
          </cell>
          <cell r="V106">
            <v>0</v>
          </cell>
        </row>
        <row r="106">
          <cell r="Y106">
            <v>0</v>
          </cell>
          <cell r="Z106">
            <v>30</v>
          </cell>
        </row>
        <row r="107">
          <cell r="A107" t="str">
            <v>钦州市直</v>
          </cell>
          <cell r="B107">
            <v>25</v>
          </cell>
          <cell r="C107">
            <v>25</v>
          </cell>
        </row>
        <row r="108">
          <cell r="A108" t="str">
            <v>  城区小计</v>
          </cell>
          <cell r="B108">
            <v>2716.8</v>
          </cell>
          <cell r="C108">
            <v>70</v>
          </cell>
          <cell r="D108">
            <v>140</v>
          </cell>
          <cell r="E108">
            <v>210</v>
          </cell>
          <cell r="F108">
            <v>0</v>
          </cell>
          <cell r="G108">
            <v>0</v>
          </cell>
          <cell r="H108">
            <v>0</v>
          </cell>
          <cell r="I108">
            <v>100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8">
          <cell r="Q108">
            <v>184</v>
          </cell>
          <cell r="R108">
            <v>1125</v>
          </cell>
          <cell r="S108">
            <v>200.8</v>
          </cell>
          <cell r="T108">
            <v>657</v>
          </cell>
          <cell r="U108">
            <v>0</v>
          </cell>
          <cell r="V108">
            <v>0</v>
          </cell>
        </row>
        <row r="108">
          <cell r="Y108">
            <v>0</v>
          </cell>
          <cell r="Z108">
            <v>30</v>
          </cell>
        </row>
        <row r="109">
          <cell r="A109" t="str">
            <v>钦南区</v>
          </cell>
          <cell r="B109">
            <v>1095.1</v>
          </cell>
          <cell r="C109">
            <v>40</v>
          </cell>
          <cell r="D109">
            <v>140</v>
          </cell>
          <cell r="E109">
            <v>100</v>
          </cell>
        </row>
        <row r="109">
          <cell r="I109">
            <v>40</v>
          </cell>
        </row>
        <row r="109">
          <cell r="P109">
            <v>-184</v>
          </cell>
          <cell r="Q109">
            <v>184</v>
          </cell>
          <cell r="R109">
            <v>560</v>
          </cell>
          <cell r="S109">
            <v>51.6</v>
          </cell>
          <cell r="T109">
            <v>150</v>
          </cell>
        </row>
        <row r="109">
          <cell r="Z109">
            <v>13.5</v>
          </cell>
        </row>
        <row r="110">
          <cell r="A110" t="str">
            <v>钦北区</v>
          </cell>
          <cell r="B110">
            <v>1437.7</v>
          </cell>
          <cell r="C110">
            <v>30</v>
          </cell>
        </row>
        <row r="110">
          <cell r="E110">
            <v>110</v>
          </cell>
        </row>
        <row r="110">
          <cell r="I110">
            <v>60</v>
          </cell>
        </row>
        <row r="110">
          <cell r="P110">
            <v>0</v>
          </cell>
        </row>
        <row r="110">
          <cell r="R110">
            <v>565</v>
          </cell>
          <cell r="S110">
            <v>149.2</v>
          </cell>
          <cell r="T110">
            <v>507</v>
          </cell>
        </row>
        <row r="110">
          <cell r="Z110">
            <v>16.5</v>
          </cell>
        </row>
        <row r="111">
          <cell r="A111" t="str">
            <v> 县级小计</v>
          </cell>
          <cell r="B111">
            <v>2295.7</v>
          </cell>
          <cell r="C111">
            <v>70</v>
          </cell>
          <cell r="D111">
            <v>85</v>
          </cell>
          <cell r="E111">
            <v>240</v>
          </cell>
          <cell r="F111">
            <v>0</v>
          </cell>
          <cell r="G111">
            <v>0</v>
          </cell>
          <cell r="H111">
            <v>0</v>
          </cell>
          <cell r="I111">
            <v>100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1">
          <cell r="Q111">
            <v>0</v>
          </cell>
          <cell r="R111">
            <v>1060</v>
          </cell>
          <cell r="S111">
            <v>74.7</v>
          </cell>
          <cell r="T111">
            <v>166</v>
          </cell>
          <cell r="U111">
            <v>0</v>
          </cell>
          <cell r="V111">
            <v>0</v>
          </cell>
        </row>
        <row r="111">
          <cell r="Y111">
            <v>470</v>
          </cell>
          <cell r="Z111">
            <v>30</v>
          </cell>
        </row>
        <row r="112">
          <cell r="A112" t="str">
            <v>  市管县小计</v>
          </cell>
          <cell r="B112">
            <v>2295.7</v>
          </cell>
          <cell r="C112">
            <v>70</v>
          </cell>
          <cell r="D112">
            <v>85</v>
          </cell>
          <cell r="E112">
            <v>240</v>
          </cell>
          <cell r="F112">
            <v>0</v>
          </cell>
          <cell r="G112">
            <v>0</v>
          </cell>
          <cell r="H112">
            <v>0</v>
          </cell>
          <cell r="I112">
            <v>100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2">
          <cell r="Q112">
            <v>0</v>
          </cell>
          <cell r="R112">
            <v>1060</v>
          </cell>
          <cell r="S112">
            <v>74.7</v>
          </cell>
          <cell r="T112">
            <v>166</v>
          </cell>
          <cell r="U112">
            <v>0</v>
          </cell>
          <cell r="V112">
            <v>0</v>
          </cell>
        </row>
        <row r="112">
          <cell r="Y112">
            <v>470</v>
          </cell>
          <cell r="Z112">
            <v>30</v>
          </cell>
        </row>
        <row r="113">
          <cell r="A113" t="str">
            <v>浦北县</v>
          </cell>
          <cell r="B113">
            <v>1938.9</v>
          </cell>
          <cell r="C113">
            <v>30</v>
          </cell>
        </row>
        <row r="113">
          <cell r="E113">
            <v>120</v>
          </cell>
        </row>
        <row r="113">
          <cell r="I113">
            <v>40</v>
          </cell>
        </row>
        <row r="113">
          <cell r="P113">
            <v>0</v>
          </cell>
        </row>
        <row r="113">
          <cell r="R113">
            <v>430</v>
          </cell>
          <cell r="S113">
            <v>31.4</v>
          </cell>
          <cell r="T113">
            <v>124</v>
          </cell>
        </row>
        <row r="113">
          <cell r="W113">
            <v>575</v>
          </cell>
          <cell r="X113">
            <v>105</v>
          </cell>
          <cell r="Y113">
            <v>470</v>
          </cell>
          <cell r="Z113">
            <v>13.5</v>
          </cell>
        </row>
        <row r="114">
          <cell r="A114" t="str">
            <v>灵山县</v>
          </cell>
          <cell r="B114">
            <v>1036.8</v>
          </cell>
          <cell r="C114">
            <v>40</v>
          </cell>
          <cell r="D114">
            <v>85</v>
          </cell>
          <cell r="E114">
            <v>120</v>
          </cell>
        </row>
        <row r="114">
          <cell r="I114">
            <v>60</v>
          </cell>
        </row>
        <row r="114">
          <cell r="P114">
            <v>0</v>
          </cell>
        </row>
        <row r="114">
          <cell r="R114">
            <v>630</v>
          </cell>
          <cell r="S114">
            <v>43.3</v>
          </cell>
          <cell r="T114">
            <v>42</v>
          </cell>
        </row>
        <row r="114">
          <cell r="Z114">
            <v>16.5</v>
          </cell>
        </row>
        <row r="115">
          <cell r="A115" t="str">
            <v>贵港市小计</v>
          </cell>
          <cell r="B115">
            <v>13879.5</v>
          </cell>
          <cell r="C115">
            <v>200</v>
          </cell>
          <cell r="D115">
            <v>450</v>
          </cell>
          <cell r="E115">
            <v>750</v>
          </cell>
          <cell r="F115">
            <v>600</v>
          </cell>
          <cell r="G115">
            <v>0</v>
          </cell>
          <cell r="H115">
            <v>315</v>
          </cell>
          <cell r="I115">
            <v>1380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5">
          <cell r="Q115">
            <v>952</v>
          </cell>
          <cell r="R115">
            <v>2699</v>
          </cell>
          <cell r="S115">
            <v>857.5</v>
          </cell>
          <cell r="T115">
            <v>4621</v>
          </cell>
          <cell r="U115">
            <v>0</v>
          </cell>
          <cell r="V115">
            <v>380</v>
          </cell>
        </row>
        <row r="115">
          <cell r="Y115">
            <v>600</v>
          </cell>
          <cell r="Z115">
            <v>75</v>
          </cell>
        </row>
        <row r="116">
          <cell r="A116" t="str">
            <v> 贵港市本级</v>
          </cell>
          <cell r="B116">
            <v>8775</v>
          </cell>
          <cell r="C116">
            <v>120</v>
          </cell>
          <cell r="D116">
            <v>285</v>
          </cell>
          <cell r="E116">
            <v>400</v>
          </cell>
          <cell r="F116">
            <v>600</v>
          </cell>
          <cell r="G116">
            <v>0</v>
          </cell>
          <cell r="H116">
            <v>0</v>
          </cell>
          <cell r="I116">
            <v>380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6">
          <cell r="Q116">
            <v>744</v>
          </cell>
          <cell r="R116">
            <v>1299</v>
          </cell>
          <cell r="S116">
            <v>717.5</v>
          </cell>
          <cell r="T116">
            <v>3827</v>
          </cell>
          <cell r="U116">
            <v>0</v>
          </cell>
          <cell r="V116">
            <v>380</v>
          </cell>
        </row>
        <row r="116">
          <cell r="Y116">
            <v>0</v>
          </cell>
          <cell r="Z116">
            <v>22.5</v>
          </cell>
        </row>
        <row r="117">
          <cell r="A117" t="str">
            <v>  贵港市直</v>
          </cell>
          <cell r="B117">
            <v>600</v>
          </cell>
        </row>
        <row r="117">
          <cell r="F117">
            <v>600</v>
          </cell>
        </row>
        <row r="118">
          <cell r="A118" t="str">
            <v>  城区小计</v>
          </cell>
          <cell r="B118">
            <v>8175</v>
          </cell>
          <cell r="C118">
            <v>120</v>
          </cell>
          <cell r="D118">
            <v>285</v>
          </cell>
          <cell r="E118">
            <v>400</v>
          </cell>
          <cell r="F118">
            <v>0</v>
          </cell>
          <cell r="G118">
            <v>0</v>
          </cell>
          <cell r="H118">
            <v>0</v>
          </cell>
          <cell r="I118">
            <v>380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8">
          <cell r="Q118">
            <v>744</v>
          </cell>
          <cell r="R118">
            <v>1299</v>
          </cell>
          <cell r="S118">
            <v>717.5</v>
          </cell>
          <cell r="T118">
            <v>3827</v>
          </cell>
          <cell r="U118">
            <v>0</v>
          </cell>
          <cell r="V118">
            <v>380</v>
          </cell>
        </row>
        <row r="118">
          <cell r="Y118">
            <v>0</v>
          </cell>
          <cell r="Z118">
            <v>22.5</v>
          </cell>
        </row>
        <row r="119">
          <cell r="A119" t="str">
            <v>港北区</v>
          </cell>
          <cell r="B119">
            <v>2287</v>
          </cell>
          <cell r="C119">
            <v>30</v>
          </cell>
          <cell r="D119">
            <v>130</v>
          </cell>
          <cell r="E119">
            <v>100</v>
          </cell>
        </row>
        <row r="119">
          <cell r="I119">
            <v>200</v>
          </cell>
        </row>
        <row r="119">
          <cell r="P119">
            <v>-104</v>
          </cell>
          <cell r="Q119">
            <v>200</v>
          </cell>
          <cell r="R119">
            <v>450</v>
          </cell>
          <cell r="S119">
            <v>275</v>
          </cell>
          <cell r="T119">
            <v>1006</v>
          </cell>
        </row>
        <row r="120">
          <cell r="A120" t="str">
            <v>港南区</v>
          </cell>
          <cell r="B120">
            <v>1578.7</v>
          </cell>
        </row>
        <row r="120">
          <cell r="D120">
            <v>125</v>
          </cell>
          <cell r="E120">
            <v>200</v>
          </cell>
        </row>
        <row r="120">
          <cell r="I120">
            <v>100</v>
          </cell>
        </row>
        <row r="120">
          <cell r="P120">
            <v>-152</v>
          </cell>
          <cell r="Q120">
            <v>280</v>
          </cell>
          <cell r="R120">
            <v>450</v>
          </cell>
          <cell r="S120">
            <v>86.7</v>
          </cell>
          <cell r="T120">
            <v>409</v>
          </cell>
        </row>
        <row r="120">
          <cell r="V120">
            <v>80</v>
          </cell>
        </row>
        <row r="121">
          <cell r="A121" t="str">
            <v>覃塘区</v>
          </cell>
          <cell r="B121">
            <v>3935.72</v>
          </cell>
          <cell r="C121">
            <v>90</v>
          </cell>
          <cell r="D121">
            <v>30</v>
          </cell>
          <cell r="E121">
            <v>100</v>
          </cell>
        </row>
        <row r="121">
          <cell r="I121">
            <v>80</v>
          </cell>
        </row>
        <row r="121">
          <cell r="P121">
            <v>-144</v>
          </cell>
          <cell r="Q121">
            <v>264</v>
          </cell>
          <cell r="R121">
            <v>399</v>
          </cell>
          <cell r="S121">
            <v>355.8</v>
          </cell>
          <cell r="T121">
            <v>2412</v>
          </cell>
        </row>
        <row r="121">
          <cell r="V121">
            <v>300</v>
          </cell>
        </row>
        <row r="121">
          <cell r="Z121">
            <v>22.5</v>
          </cell>
        </row>
        <row r="122">
          <cell r="A122" t="str">
            <v> 县级小计</v>
          </cell>
          <cell r="B122">
            <v>5104.5</v>
          </cell>
          <cell r="C122">
            <v>80</v>
          </cell>
          <cell r="D122">
            <v>165</v>
          </cell>
          <cell r="E122">
            <v>350</v>
          </cell>
          <cell r="F122">
            <v>0</v>
          </cell>
          <cell r="G122">
            <v>0</v>
          </cell>
          <cell r="H122">
            <v>315</v>
          </cell>
          <cell r="I122">
            <v>1000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2">
          <cell r="Q122">
            <v>208</v>
          </cell>
          <cell r="R122">
            <v>1400</v>
          </cell>
          <cell r="S122">
            <v>140</v>
          </cell>
          <cell r="T122">
            <v>794</v>
          </cell>
          <cell r="U122">
            <v>0</v>
          </cell>
          <cell r="V122">
            <v>0</v>
          </cell>
        </row>
        <row r="122">
          <cell r="Y122">
            <v>600</v>
          </cell>
          <cell r="Z122">
            <v>52.5</v>
          </cell>
        </row>
        <row r="123">
          <cell r="A123" t="str">
            <v>  自治区直管县小计</v>
          </cell>
          <cell r="B123">
            <v>5104.5</v>
          </cell>
          <cell r="C123">
            <v>80</v>
          </cell>
          <cell r="D123">
            <v>165</v>
          </cell>
          <cell r="E123">
            <v>350</v>
          </cell>
          <cell r="F123">
            <v>0</v>
          </cell>
          <cell r="G123">
            <v>0</v>
          </cell>
          <cell r="H123">
            <v>315</v>
          </cell>
          <cell r="I123">
            <v>1000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3">
          <cell r="Q123">
            <v>208</v>
          </cell>
          <cell r="R123">
            <v>1400</v>
          </cell>
          <cell r="S123">
            <v>140</v>
          </cell>
          <cell r="T123">
            <v>794</v>
          </cell>
          <cell r="U123">
            <v>0</v>
          </cell>
          <cell r="V123">
            <v>0</v>
          </cell>
        </row>
        <row r="123">
          <cell r="Y123">
            <v>600</v>
          </cell>
          <cell r="Z123">
            <v>52.5</v>
          </cell>
        </row>
        <row r="124">
          <cell r="A124" t="str">
            <v>平南县</v>
          </cell>
          <cell r="B124">
            <v>1813.02</v>
          </cell>
          <cell r="C124">
            <v>30</v>
          </cell>
          <cell r="D124">
            <v>70</v>
          </cell>
          <cell r="E124">
            <v>150</v>
          </cell>
        </row>
        <row r="124">
          <cell r="I124">
            <v>100</v>
          </cell>
        </row>
        <row r="124">
          <cell r="P124">
            <v>-40</v>
          </cell>
          <cell r="Q124">
            <v>72</v>
          </cell>
          <cell r="R124">
            <v>650</v>
          </cell>
        </row>
        <row r="124">
          <cell r="T124">
            <v>0</v>
          </cell>
        </row>
        <row r="124">
          <cell r="W124">
            <v>370</v>
          </cell>
          <cell r="X124">
            <v>370</v>
          </cell>
        </row>
        <row r="124">
          <cell r="Z124">
            <v>30</v>
          </cell>
        </row>
        <row r="125">
          <cell r="A125" t="str">
            <v>桂平市</v>
          </cell>
          <cell r="B125">
            <v>4140.86</v>
          </cell>
          <cell r="C125">
            <v>50</v>
          </cell>
          <cell r="D125">
            <v>95</v>
          </cell>
          <cell r="E125">
            <v>200</v>
          </cell>
        </row>
        <row r="125">
          <cell r="H125">
            <v>315</v>
          </cell>
          <cell r="I125">
            <v>900</v>
          </cell>
        </row>
        <row r="125">
          <cell r="P125">
            <v>-72</v>
          </cell>
          <cell r="Q125">
            <v>136</v>
          </cell>
          <cell r="R125">
            <v>750</v>
          </cell>
          <cell r="S125">
            <v>140</v>
          </cell>
          <cell r="T125">
            <v>794</v>
          </cell>
        </row>
        <row r="125">
          <cell r="W125">
            <v>400</v>
          </cell>
          <cell r="X125">
            <v>-200</v>
          </cell>
          <cell r="Y125">
            <v>600</v>
          </cell>
          <cell r="Z125">
            <v>22.5</v>
          </cell>
        </row>
        <row r="126">
          <cell r="A126" t="str">
            <v>玉林市小计</v>
          </cell>
          <cell r="B126">
            <v>8375.5</v>
          </cell>
          <cell r="C126">
            <v>165</v>
          </cell>
          <cell r="D126">
            <v>630</v>
          </cell>
          <cell r="E126">
            <v>730</v>
          </cell>
          <cell r="F126">
            <v>180</v>
          </cell>
          <cell r="G126">
            <v>600</v>
          </cell>
          <cell r="H126">
            <v>315</v>
          </cell>
          <cell r="I126">
            <v>1275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6">
          <cell r="Q126">
            <v>616</v>
          </cell>
          <cell r="R126">
            <v>2841</v>
          </cell>
          <cell r="S126">
            <v>0</v>
          </cell>
          <cell r="T126">
            <v>262</v>
          </cell>
          <cell r="U126">
            <v>60</v>
          </cell>
          <cell r="V126">
            <v>150</v>
          </cell>
        </row>
        <row r="126">
          <cell r="Y126">
            <v>470</v>
          </cell>
          <cell r="Z126">
            <v>75</v>
          </cell>
        </row>
        <row r="127">
          <cell r="A127" t="str">
            <v> 玉林市本级</v>
          </cell>
          <cell r="B127">
            <v>1242</v>
          </cell>
          <cell r="C127">
            <v>100</v>
          </cell>
          <cell r="D127">
            <v>120</v>
          </cell>
          <cell r="E127">
            <v>110</v>
          </cell>
          <cell r="F127">
            <v>180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7">
          <cell r="Q127">
            <v>0</v>
          </cell>
          <cell r="R127">
            <v>640</v>
          </cell>
          <cell r="S127">
            <v>0</v>
          </cell>
          <cell r="T127">
            <v>0</v>
          </cell>
          <cell r="U127">
            <v>0</v>
          </cell>
          <cell r="V127">
            <v>90</v>
          </cell>
        </row>
        <row r="127">
          <cell r="Y127">
            <v>0</v>
          </cell>
          <cell r="Z127">
            <v>0</v>
          </cell>
        </row>
        <row r="128">
          <cell r="A128" t="str">
            <v>玉林市直</v>
          </cell>
          <cell r="B128">
            <v>320</v>
          </cell>
          <cell r="C128">
            <v>100</v>
          </cell>
          <cell r="D128">
            <v>40</v>
          </cell>
        </row>
        <row r="128">
          <cell r="F128">
            <v>180</v>
          </cell>
        </row>
        <row r="129">
          <cell r="A129" t="str">
            <v>  城区小计</v>
          </cell>
          <cell r="B129">
            <v>922</v>
          </cell>
          <cell r="C129">
            <v>0</v>
          </cell>
          <cell r="D129">
            <v>80</v>
          </cell>
          <cell r="E129">
            <v>110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29">
          <cell r="Q129">
            <v>0</v>
          </cell>
          <cell r="R129">
            <v>640</v>
          </cell>
          <cell r="S129">
            <v>0</v>
          </cell>
          <cell r="T129">
            <v>0</v>
          </cell>
          <cell r="U129">
            <v>0</v>
          </cell>
          <cell r="V129">
            <v>90</v>
          </cell>
        </row>
        <row r="129">
          <cell r="Y129">
            <v>0</v>
          </cell>
          <cell r="Z129">
            <v>0</v>
          </cell>
        </row>
        <row r="130">
          <cell r="A130" t="str">
            <v>玉州区</v>
          </cell>
          <cell r="B130">
            <v>442.66</v>
          </cell>
        </row>
        <row r="130">
          <cell r="D130">
            <v>80</v>
          </cell>
          <cell r="E130">
            <v>30</v>
          </cell>
        </row>
        <row r="130">
          <cell r="P130">
            <v>0</v>
          </cell>
        </row>
        <row r="130">
          <cell r="R130">
            <v>330</v>
          </cell>
        </row>
        <row r="131">
          <cell r="A131" t="str">
            <v>福绵区</v>
          </cell>
          <cell r="B131">
            <v>482</v>
          </cell>
        </row>
        <row r="131">
          <cell r="E131">
            <v>80</v>
          </cell>
        </row>
        <row r="131">
          <cell r="P131">
            <v>0</v>
          </cell>
        </row>
        <row r="131">
          <cell r="R131">
            <v>310</v>
          </cell>
        </row>
        <row r="131">
          <cell r="T131">
            <v>0</v>
          </cell>
        </row>
        <row r="131">
          <cell r="V131">
            <v>90</v>
          </cell>
        </row>
        <row r="132">
          <cell r="A132" t="str">
            <v> 县级小计</v>
          </cell>
          <cell r="B132">
            <v>7133.5</v>
          </cell>
          <cell r="C132">
            <v>65</v>
          </cell>
          <cell r="D132">
            <v>510</v>
          </cell>
          <cell r="E132">
            <v>620</v>
          </cell>
          <cell r="F132">
            <v>0</v>
          </cell>
          <cell r="G132">
            <v>600</v>
          </cell>
          <cell r="H132">
            <v>315</v>
          </cell>
          <cell r="I132">
            <v>1275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2">
          <cell r="Q132">
            <v>616</v>
          </cell>
          <cell r="R132">
            <v>2201</v>
          </cell>
          <cell r="S132">
            <v>0</v>
          </cell>
          <cell r="T132">
            <v>262</v>
          </cell>
          <cell r="U132">
            <v>60</v>
          </cell>
          <cell r="V132">
            <v>60</v>
          </cell>
        </row>
        <row r="132">
          <cell r="Y132">
            <v>470</v>
          </cell>
          <cell r="Z132">
            <v>75</v>
          </cell>
        </row>
        <row r="133">
          <cell r="A133" t="str">
            <v>  市管县小计</v>
          </cell>
          <cell r="B133">
            <v>1277.2</v>
          </cell>
          <cell r="C133">
            <v>0</v>
          </cell>
          <cell r="D133">
            <v>40</v>
          </cell>
          <cell r="E133">
            <v>110</v>
          </cell>
          <cell r="F133">
            <v>0</v>
          </cell>
          <cell r="G133">
            <v>300</v>
          </cell>
          <cell r="H133">
            <v>0</v>
          </cell>
          <cell r="I133">
            <v>370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3">
          <cell r="Q133">
            <v>0</v>
          </cell>
          <cell r="R133">
            <v>441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3">
          <cell r="Y133">
            <v>0</v>
          </cell>
          <cell r="Z133">
            <v>15</v>
          </cell>
        </row>
        <row r="134">
          <cell r="A134" t="str">
            <v>北流市</v>
          </cell>
          <cell r="B134">
            <v>1279.12</v>
          </cell>
        </row>
        <row r="134">
          <cell r="D134">
            <v>40</v>
          </cell>
          <cell r="E134">
            <v>110</v>
          </cell>
        </row>
        <row r="134">
          <cell r="G134">
            <v>300</v>
          </cell>
        </row>
        <row r="134">
          <cell r="I134">
            <v>370</v>
          </cell>
        </row>
        <row r="134">
          <cell r="P134">
            <v>0</v>
          </cell>
        </row>
        <row r="134">
          <cell r="R134">
            <v>441</v>
          </cell>
        </row>
        <row r="134">
          <cell r="Z134">
            <v>15</v>
          </cell>
        </row>
        <row r="135">
          <cell r="A135" t="str">
            <v>  自治区直管县小计</v>
          </cell>
          <cell r="B135">
            <v>5856.3</v>
          </cell>
          <cell r="C135">
            <v>65</v>
          </cell>
          <cell r="D135">
            <v>470</v>
          </cell>
          <cell r="E135">
            <v>510</v>
          </cell>
          <cell r="F135">
            <v>0</v>
          </cell>
          <cell r="G135">
            <v>300</v>
          </cell>
          <cell r="H135">
            <v>315</v>
          </cell>
          <cell r="I135">
            <v>905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5">
          <cell r="Q135">
            <v>616</v>
          </cell>
          <cell r="R135">
            <v>1760</v>
          </cell>
          <cell r="S135">
            <v>0</v>
          </cell>
          <cell r="T135">
            <v>262</v>
          </cell>
          <cell r="U135">
            <v>60</v>
          </cell>
          <cell r="V135">
            <v>60</v>
          </cell>
        </row>
        <row r="135">
          <cell r="Y135">
            <v>470</v>
          </cell>
          <cell r="Z135">
            <v>60</v>
          </cell>
        </row>
        <row r="136">
          <cell r="A136" t="str">
            <v>容县</v>
          </cell>
          <cell r="B136">
            <v>1064.66</v>
          </cell>
        </row>
        <row r="136">
          <cell r="D136">
            <v>205</v>
          </cell>
          <cell r="E136">
            <v>130</v>
          </cell>
        </row>
        <row r="136">
          <cell r="I136">
            <v>255</v>
          </cell>
        </row>
        <row r="136">
          <cell r="P136">
            <v>-56</v>
          </cell>
          <cell r="Q136">
            <v>104</v>
          </cell>
          <cell r="R136">
            <v>350</v>
          </cell>
        </row>
        <row r="136">
          <cell r="V136">
            <v>60</v>
          </cell>
        </row>
        <row r="136">
          <cell r="Z136">
            <v>15</v>
          </cell>
        </row>
        <row r="137">
          <cell r="A137" t="str">
            <v>博白县</v>
          </cell>
          <cell r="B137">
            <v>1738.22</v>
          </cell>
          <cell r="C137">
            <v>5</v>
          </cell>
          <cell r="D137">
            <v>120</v>
          </cell>
          <cell r="E137">
            <v>180</v>
          </cell>
        </row>
        <row r="137">
          <cell r="H137">
            <v>315</v>
          </cell>
          <cell r="I137">
            <v>250</v>
          </cell>
        </row>
        <row r="137">
          <cell r="P137">
            <v>0</v>
          </cell>
        </row>
        <row r="137">
          <cell r="R137">
            <v>630</v>
          </cell>
        </row>
        <row r="137">
          <cell r="T137">
            <v>219</v>
          </cell>
        </row>
        <row r="137">
          <cell r="Z137">
            <v>15</v>
          </cell>
        </row>
        <row r="138">
          <cell r="A138" t="str">
            <v>陆川县</v>
          </cell>
          <cell r="B138">
            <v>2468.4</v>
          </cell>
          <cell r="C138">
            <v>60</v>
          </cell>
          <cell r="D138">
            <v>145</v>
          </cell>
          <cell r="E138">
            <v>120</v>
          </cell>
        </row>
        <row r="138">
          <cell r="G138">
            <v>300</v>
          </cell>
        </row>
        <row r="138">
          <cell r="I138">
            <v>300</v>
          </cell>
        </row>
        <row r="138">
          <cell r="P138">
            <v>-232</v>
          </cell>
          <cell r="Q138">
            <v>432</v>
          </cell>
          <cell r="R138">
            <v>480</v>
          </cell>
        </row>
        <row r="138">
          <cell r="T138">
            <v>43</v>
          </cell>
          <cell r="U138">
            <v>60</v>
          </cell>
        </row>
        <row r="138">
          <cell r="W138">
            <v>370</v>
          </cell>
          <cell r="X138">
            <v>-100</v>
          </cell>
          <cell r="Y138">
            <v>470</v>
          </cell>
          <cell r="Z138">
            <v>15</v>
          </cell>
        </row>
        <row r="139">
          <cell r="A139" t="str">
            <v>兴业县</v>
          </cell>
          <cell r="B139">
            <v>1278.12</v>
          </cell>
        </row>
        <row r="139">
          <cell r="E139">
            <v>80</v>
          </cell>
        </row>
        <row r="139">
          <cell r="I139">
            <v>100</v>
          </cell>
        </row>
        <row r="139">
          <cell r="P139">
            <v>-40</v>
          </cell>
          <cell r="Q139">
            <v>80</v>
          </cell>
          <cell r="R139">
            <v>300</v>
          </cell>
        </row>
        <row r="139">
          <cell r="W139">
            <v>370</v>
          </cell>
          <cell r="X139">
            <v>370</v>
          </cell>
        </row>
        <row r="139">
          <cell r="Z139">
            <v>15</v>
          </cell>
        </row>
        <row r="140">
          <cell r="A140" t="str">
            <v>贺州市小计</v>
          </cell>
          <cell r="B140">
            <v>5972.3</v>
          </cell>
          <cell r="C140">
            <v>712</v>
          </cell>
          <cell r="D140">
            <v>970</v>
          </cell>
          <cell r="E140">
            <v>440</v>
          </cell>
          <cell r="F140">
            <v>1130</v>
          </cell>
          <cell r="G140">
            <v>300</v>
          </cell>
          <cell r="H140">
            <v>0</v>
          </cell>
          <cell r="I140">
            <v>225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0">
          <cell r="Q140">
            <v>432</v>
          </cell>
          <cell r="R140">
            <v>991</v>
          </cell>
          <cell r="S140">
            <v>23</v>
          </cell>
          <cell r="T140">
            <v>230</v>
          </cell>
          <cell r="U140">
            <v>0</v>
          </cell>
          <cell r="V140">
            <v>0</v>
          </cell>
        </row>
        <row r="140">
          <cell r="Y140">
            <v>470</v>
          </cell>
          <cell r="Z140">
            <v>15</v>
          </cell>
        </row>
        <row r="141">
          <cell r="A141" t="str">
            <v> 贺州市本级</v>
          </cell>
          <cell r="B141">
            <v>2890.4</v>
          </cell>
          <cell r="C141">
            <v>322</v>
          </cell>
          <cell r="D141">
            <v>340</v>
          </cell>
          <cell r="E141">
            <v>180</v>
          </cell>
          <cell r="F141">
            <v>1130</v>
          </cell>
          <cell r="G141">
            <v>0</v>
          </cell>
          <cell r="H141">
            <v>0</v>
          </cell>
          <cell r="I141">
            <v>50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1">
          <cell r="Q141">
            <v>248</v>
          </cell>
          <cell r="R141">
            <v>460</v>
          </cell>
          <cell r="S141">
            <v>5.7</v>
          </cell>
          <cell r="T141">
            <v>129</v>
          </cell>
          <cell r="U141">
            <v>0</v>
          </cell>
          <cell r="V141">
            <v>0</v>
          </cell>
        </row>
        <row r="141">
          <cell r="Y141">
            <v>0</v>
          </cell>
          <cell r="Z141">
            <v>15</v>
          </cell>
        </row>
        <row r="142">
          <cell r="A142" t="str">
            <v>  贺州市直</v>
          </cell>
          <cell r="B142">
            <v>1303</v>
          </cell>
          <cell r="C142">
            <v>123</v>
          </cell>
          <cell r="D142">
            <v>50</v>
          </cell>
        </row>
        <row r="142">
          <cell r="F142">
            <v>1130</v>
          </cell>
        </row>
        <row r="143">
          <cell r="A143" t="str">
            <v>  城区小计</v>
          </cell>
          <cell r="B143">
            <v>1587.4</v>
          </cell>
          <cell r="C143">
            <v>199</v>
          </cell>
          <cell r="D143">
            <v>290</v>
          </cell>
          <cell r="E143">
            <v>180</v>
          </cell>
          <cell r="F143">
            <v>0</v>
          </cell>
          <cell r="G143">
            <v>0</v>
          </cell>
          <cell r="H143">
            <v>0</v>
          </cell>
          <cell r="I143">
            <v>50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3">
          <cell r="Q143">
            <v>248</v>
          </cell>
          <cell r="R143">
            <v>460</v>
          </cell>
          <cell r="S143">
            <v>5.7</v>
          </cell>
          <cell r="T143">
            <v>129</v>
          </cell>
          <cell r="U143">
            <v>0</v>
          </cell>
          <cell r="V143">
            <v>0</v>
          </cell>
        </row>
        <row r="143">
          <cell r="Y143">
            <v>0</v>
          </cell>
          <cell r="Z143">
            <v>15</v>
          </cell>
        </row>
        <row r="144">
          <cell r="A144" t="str">
            <v>八步区</v>
          </cell>
          <cell r="B144">
            <v>836.78</v>
          </cell>
          <cell r="C144">
            <v>125</v>
          </cell>
          <cell r="D144">
            <v>170</v>
          </cell>
          <cell r="E144">
            <v>100</v>
          </cell>
        </row>
        <row r="144">
          <cell r="P144">
            <v>0</v>
          </cell>
        </row>
        <row r="144">
          <cell r="R144">
            <v>300</v>
          </cell>
        </row>
        <row r="144">
          <cell r="T144">
            <v>119</v>
          </cell>
        </row>
        <row r="144">
          <cell r="Z144">
            <v>7.5</v>
          </cell>
        </row>
        <row r="145">
          <cell r="A145" t="str">
            <v>平桂区</v>
          </cell>
          <cell r="B145">
            <v>534.92</v>
          </cell>
          <cell r="C145">
            <v>74</v>
          </cell>
          <cell r="D145">
            <v>120</v>
          </cell>
          <cell r="E145">
            <v>80</v>
          </cell>
        </row>
        <row r="145">
          <cell r="I145">
            <v>50</v>
          </cell>
        </row>
        <row r="145">
          <cell r="P145">
            <v>-248</v>
          </cell>
          <cell r="Q145">
            <v>248</v>
          </cell>
          <cell r="R145">
            <v>160</v>
          </cell>
          <cell r="S145">
            <v>5.7</v>
          </cell>
          <cell r="T145">
            <v>10</v>
          </cell>
        </row>
        <row r="145">
          <cell r="Z145">
            <v>7.5</v>
          </cell>
        </row>
        <row r="146">
          <cell r="A146" t="str">
            <v> 县级小计</v>
          </cell>
          <cell r="B146">
            <v>3081.9</v>
          </cell>
          <cell r="C146">
            <v>390</v>
          </cell>
          <cell r="D146">
            <v>630</v>
          </cell>
          <cell r="E146">
            <v>260</v>
          </cell>
          <cell r="F146">
            <v>0</v>
          </cell>
          <cell r="G146">
            <v>300</v>
          </cell>
          <cell r="H146">
            <v>0</v>
          </cell>
          <cell r="I146">
            <v>175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6">
          <cell r="Q146">
            <v>184</v>
          </cell>
          <cell r="R146">
            <v>531</v>
          </cell>
          <cell r="S146">
            <v>17.3</v>
          </cell>
          <cell r="T146">
            <v>101</v>
          </cell>
          <cell r="U146">
            <v>0</v>
          </cell>
          <cell r="V146">
            <v>0</v>
          </cell>
        </row>
        <row r="146">
          <cell r="Y146">
            <v>470</v>
          </cell>
          <cell r="Z146">
            <v>0</v>
          </cell>
        </row>
        <row r="147">
          <cell r="A147" t="str">
            <v>  自治区直管县小计</v>
          </cell>
          <cell r="B147">
            <v>3081.9</v>
          </cell>
          <cell r="C147">
            <v>390</v>
          </cell>
          <cell r="D147">
            <v>630</v>
          </cell>
          <cell r="E147">
            <v>260</v>
          </cell>
          <cell r="F147">
            <v>0</v>
          </cell>
          <cell r="G147">
            <v>300</v>
          </cell>
          <cell r="H147">
            <v>0</v>
          </cell>
          <cell r="I147">
            <v>175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7">
          <cell r="Q147">
            <v>184</v>
          </cell>
          <cell r="R147">
            <v>531</v>
          </cell>
          <cell r="S147">
            <v>17.3</v>
          </cell>
          <cell r="T147">
            <v>101</v>
          </cell>
          <cell r="U147">
            <v>0</v>
          </cell>
          <cell r="V147">
            <v>0</v>
          </cell>
        </row>
        <row r="147">
          <cell r="Y147">
            <v>470</v>
          </cell>
          <cell r="Z147">
            <v>0</v>
          </cell>
        </row>
        <row r="148">
          <cell r="A148" t="str">
            <v>昭平县</v>
          </cell>
          <cell r="B148">
            <v>536.5</v>
          </cell>
          <cell r="C148">
            <v>90</v>
          </cell>
          <cell r="D148">
            <v>140</v>
          </cell>
          <cell r="E148">
            <v>80</v>
          </cell>
        </row>
        <row r="148">
          <cell r="P148">
            <v>0</v>
          </cell>
        </row>
        <row r="148">
          <cell r="R148">
            <v>200</v>
          </cell>
        </row>
        <row r="149">
          <cell r="A149" t="str">
            <v>钟山县</v>
          </cell>
          <cell r="B149">
            <v>934.72</v>
          </cell>
          <cell r="C149">
            <v>150</v>
          </cell>
          <cell r="D149">
            <v>230</v>
          </cell>
          <cell r="E149">
            <v>100</v>
          </cell>
        </row>
        <row r="149">
          <cell r="I149">
            <v>75</v>
          </cell>
        </row>
        <row r="149">
          <cell r="P149">
            <v>0</v>
          </cell>
        </row>
        <row r="149">
          <cell r="R149">
            <v>220</v>
          </cell>
          <cell r="S149">
            <v>17.3</v>
          </cell>
          <cell r="T149">
            <v>101</v>
          </cell>
        </row>
        <row r="150">
          <cell r="A150" t="str">
            <v>富川瑶族自治县</v>
          </cell>
          <cell r="B150">
            <v>1917.94</v>
          </cell>
          <cell r="C150">
            <v>150</v>
          </cell>
          <cell r="D150">
            <v>260</v>
          </cell>
          <cell r="E150">
            <v>80</v>
          </cell>
        </row>
        <row r="150">
          <cell r="G150">
            <v>300</v>
          </cell>
        </row>
        <row r="150">
          <cell r="I150">
            <v>100</v>
          </cell>
        </row>
        <row r="150">
          <cell r="P150">
            <v>-96</v>
          </cell>
          <cell r="Q150">
            <v>184</v>
          </cell>
          <cell r="R150">
            <v>111</v>
          </cell>
        </row>
        <row r="150">
          <cell r="W150">
            <v>370</v>
          </cell>
          <cell r="X150">
            <v>-100</v>
          </cell>
          <cell r="Y150">
            <v>470</v>
          </cell>
        </row>
        <row r="151">
          <cell r="A151" t="str">
            <v>百色市小计</v>
          </cell>
          <cell r="B151">
            <v>14474.7</v>
          </cell>
          <cell r="C151">
            <v>570</v>
          </cell>
          <cell r="D151">
            <v>756</v>
          </cell>
          <cell r="E151">
            <v>1020</v>
          </cell>
          <cell r="F151">
            <v>1790</v>
          </cell>
          <cell r="G151">
            <v>0</v>
          </cell>
          <cell r="H151">
            <v>0</v>
          </cell>
          <cell r="I151">
            <v>600</v>
          </cell>
          <cell r="J151">
            <v>0</v>
          </cell>
          <cell r="K151">
            <v>0</v>
          </cell>
          <cell r="L151">
            <v>285</v>
          </cell>
          <cell r="M151">
            <v>0</v>
          </cell>
          <cell r="N151">
            <v>0</v>
          </cell>
        </row>
        <row r="151">
          <cell r="Q151">
            <v>64</v>
          </cell>
          <cell r="R151">
            <v>3204</v>
          </cell>
          <cell r="S151">
            <v>1550.6</v>
          </cell>
          <cell r="T151">
            <v>2411</v>
          </cell>
          <cell r="U151">
            <v>70</v>
          </cell>
          <cell r="V151">
            <v>0</v>
          </cell>
        </row>
        <row r="151">
          <cell r="Y151">
            <v>1200</v>
          </cell>
          <cell r="Z151">
            <v>600</v>
          </cell>
        </row>
        <row r="152">
          <cell r="A152" t="str">
            <v> 百色市本级</v>
          </cell>
          <cell r="B152">
            <v>3884.6</v>
          </cell>
          <cell r="C152">
            <v>90</v>
          </cell>
          <cell r="D152">
            <v>200</v>
          </cell>
          <cell r="E152">
            <v>100</v>
          </cell>
          <cell r="F152">
            <v>580</v>
          </cell>
          <cell r="G152">
            <v>0</v>
          </cell>
          <cell r="H152">
            <v>0</v>
          </cell>
          <cell r="I152">
            <v>190</v>
          </cell>
          <cell r="J152">
            <v>0</v>
          </cell>
          <cell r="K152">
            <v>0</v>
          </cell>
          <cell r="L152">
            <v>157</v>
          </cell>
          <cell r="M152">
            <v>0</v>
          </cell>
          <cell r="N152">
            <v>0</v>
          </cell>
        </row>
        <row r="152">
          <cell r="Q152">
            <v>0</v>
          </cell>
          <cell r="R152">
            <v>716</v>
          </cell>
          <cell r="S152">
            <v>885.4</v>
          </cell>
          <cell r="T152">
            <v>295</v>
          </cell>
          <cell r="U152">
            <v>0</v>
          </cell>
          <cell r="V152">
            <v>0</v>
          </cell>
        </row>
        <row r="152">
          <cell r="Y152">
            <v>600</v>
          </cell>
          <cell r="Z152">
            <v>54</v>
          </cell>
        </row>
        <row r="153">
          <cell r="A153" t="str">
            <v>  百色市直</v>
          </cell>
          <cell r="B153">
            <v>785</v>
          </cell>
          <cell r="C153">
            <v>60</v>
          </cell>
          <cell r="D153">
            <v>145</v>
          </cell>
        </row>
        <row r="153">
          <cell r="F153">
            <v>580</v>
          </cell>
        </row>
        <row r="154">
          <cell r="A154" t="str">
            <v>  城区小计</v>
          </cell>
          <cell r="B154">
            <v>3099.6</v>
          </cell>
          <cell r="C154">
            <v>30</v>
          </cell>
          <cell r="D154">
            <v>55</v>
          </cell>
          <cell r="E154">
            <v>100</v>
          </cell>
          <cell r="F154">
            <v>0</v>
          </cell>
          <cell r="G154">
            <v>0</v>
          </cell>
          <cell r="H154">
            <v>0</v>
          </cell>
          <cell r="I154">
            <v>190</v>
          </cell>
          <cell r="J154">
            <v>0</v>
          </cell>
          <cell r="K154">
            <v>0</v>
          </cell>
          <cell r="L154">
            <v>157</v>
          </cell>
          <cell r="M154">
            <v>0</v>
          </cell>
          <cell r="N154">
            <v>0</v>
          </cell>
        </row>
        <row r="154">
          <cell r="Q154">
            <v>0</v>
          </cell>
          <cell r="R154">
            <v>716</v>
          </cell>
          <cell r="S154">
            <v>885.4</v>
          </cell>
          <cell r="T154">
            <v>295</v>
          </cell>
          <cell r="U154">
            <v>0</v>
          </cell>
          <cell r="V154">
            <v>0</v>
          </cell>
        </row>
        <row r="154">
          <cell r="Y154">
            <v>600</v>
          </cell>
          <cell r="Z154">
            <v>54</v>
          </cell>
        </row>
        <row r="155">
          <cell r="A155" t="str">
            <v>右江区</v>
          </cell>
          <cell r="B155">
            <v>1436.32</v>
          </cell>
        </row>
        <row r="155">
          <cell r="D155">
            <v>55</v>
          </cell>
          <cell r="E155">
            <v>20</v>
          </cell>
        </row>
        <row r="155">
          <cell r="I155">
            <v>120</v>
          </cell>
        </row>
        <row r="155">
          <cell r="P155">
            <v>0</v>
          </cell>
        </row>
        <row r="155">
          <cell r="R155">
            <v>318</v>
          </cell>
          <cell r="S155">
            <v>726.6</v>
          </cell>
          <cell r="T155">
            <v>149</v>
          </cell>
        </row>
        <row r="155">
          <cell r="Z155">
            <v>27</v>
          </cell>
        </row>
        <row r="156">
          <cell r="A156" t="str">
            <v>田阳区</v>
          </cell>
          <cell r="B156">
            <v>1887.52</v>
          </cell>
          <cell r="C156">
            <v>30</v>
          </cell>
        </row>
        <row r="156">
          <cell r="E156">
            <v>80</v>
          </cell>
        </row>
        <row r="156">
          <cell r="I156">
            <v>70</v>
          </cell>
        </row>
        <row r="156">
          <cell r="L156">
            <v>157</v>
          </cell>
        </row>
        <row r="156">
          <cell r="P156">
            <v>0</v>
          </cell>
        </row>
        <row r="156">
          <cell r="R156">
            <v>398</v>
          </cell>
          <cell r="S156">
            <v>158.8</v>
          </cell>
          <cell r="T156">
            <v>146</v>
          </cell>
        </row>
        <row r="156">
          <cell r="W156">
            <v>400</v>
          </cell>
          <cell r="X156">
            <v>-200</v>
          </cell>
          <cell r="Y156">
            <v>600</v>
          </cell>
          <cell r="Z156">
            <v>27</v>
          </cell>
        </row>
        <row r="157">
          <cell r="A157" t="str">
            <v> 县级小计</v>
          </cell>
          <cell r="B157">
            <v>10590.1</v>
          </cell>
          <cell r="C157">
            <v>480</v>
          </cell>
          <cell r="D157">
            <v>556</v>
          </cell>
          <cell r="E157">
            <v>920</v>
          </cell>
          <cell r="F157">
            <v>1210</v>
          </cell>
          <cell r="G157">
            <v>0</v>
          </cell>
          <cell r="H157">
            <v>0</v>
          </cell>
          <cell r="I157">
            <v>410</v>
          </cell>
          <cell r="J157">
            <v>0</v>
          </cell>
          <cell r="K157">
            <v>0</v>
          </cell>
          <cell r="L157">
            <v>128</v>
          </cell>
          <cell r="M157">
            <v>0</v>
          </cell>
          <cell r="N157">
            <v>0</v>
          </cell>
        </row>
        <row r="157">
          <cell r="Q157">
            <v>64</v>
          </cell>
          <cell r="R157">
            <v>2488</v>
          </cell>
          <cell r="S157">
            <v>665.2</v>
          </cell>
          <cell r="T157">
            <v>2116</v>
          </cell>
          <cell r="U157">
            <v>70</v>
          </cell>
          <cell r="V157">
            <v>0</v>
          </cell>
        </row>
        <row r="157">
          <cell r="Y157">
            <v>600</v>
          </cell>
          <cell r="Z157">
            <v>546</v>
          </cell>
        </row>
        <row r="158">
          <cell r="A158" t="str">
            <v>  市管县小计</v>
          </cell>
          <cell r="B158">
            <v>2490.5</v>
          </cell>
          <cell r="C158">
            <v>50</v>
          </cell>
          <cell r="D158">
            <v>0</v>
          </cell>
          <cell r="E158">
            <v>120</v>
          </cell>
          <cell r="F158">
            <v>0</v>
          </cell>
          <cell r="G158">
            <v>0</v>
          </cell>
          <cell r="H158">
            <v>0</v>
          </cell>
          <cell r="I158">
            <v>205</v>
          </cell>
          <cell r="J158">
            <v>0</v>
          </cell>
          <cell r="K158">
            <v>0</v>
          </cell>
          <cell r="L158">
            <v>78</v>
          </cell>
          <cell r="M158">
            <v>0</v>
          </cell>
          <cell r="N158">
            <v>0</v>
          </cell>
        </row>
        <row r="158">
          <cell r="Q158">
            <v>0</v>
          </cell>
          <cell r="R158">
            <v>796</v>
          </cell>
          <cell r="S158">
            <v>431.3</v>
          </cell>
          <cell r="T158">
            <v>682</v>
          </cell>
          <cell r="U158">
            <v>0</v>
          </cell>
          <cell r="V158">
            <v>0</v>
          </cell>
        </row>
        <row r="158">
          <cell r="Y158">
            <v>0</v>
          </cell>
          <cell r="Z158">
            <v>111</v>
          </cell>
        </row>
        <row r="159">
          <cell r="A159" t="str">
            <v>田东县</v>
          </cell>
          <cell r="B159">
            <v>1064.62</v>
          </cell>
          <cell r="C159">
            <v>30</v>
          </cell>
        </row>
        <row r="159">
          <cell r="E159">
            <v>50</v>
          </cell>
        </row>
        <row r="159">
          <cell r="I159">
            <v>70</v>
          </cell>
        </row>
        <row r="159">
          <cell r="P159">
            <v>0</v>
          </cell>
        </row>
        <row r="159">
          <cell r="R159">
            <v>398</v>
          </cell>
          <cell r="S159">
            <v>164.9</v>
          </cell>
          <cell r="T159">
            <v>289</v>
          </cell>
        </row>
        <row r="159">
          <cell r="Z159">
            <v>42</v>
          </cell>
        </row>
        <row r="160">
          <cell r="A160" t="str">
            <v>平果市</v>
          </cell>
          <cell r="B160">
            <v>1450.12</v>
          </cell>
          <cell r="C160">
            <v>20</v>
          </cell>
        </row>
        <row r="160">
          <cell r="E160">
            <v>70</v>
          </cell>
        </row>
        <row r="160">
          <cell r="I160">
            <v>135</v>
          </cell>
        </row>
        <row r="160">
          <cell r="L160">
            <v>78</v>
          </cell>
        </row>
        <row r="160">
          <cell r="P160">
            <v>0</v>
          </cell>
        </row>
        <row r="160">
          <cell r="R160">
            <v>398</v>
          </cell>
          <cell r="S160">
            <v>266.4</v>
          </cell>
          <cell r="T160">
            <v>393</v>
          </cell>
        </row>
        <row r="160">
          <cell r="Z160">
            <v>69</v>
          </cell>
        </row>
        <row r="161">
          <cell r="A161" t="str">
            <v>  自治区直管县小计</v>
          </cell>
          <cell r="B161">
            <v>8099.6</v>
          </cell>
          <cell r="C161">
            <v>430</v>
          </cell>
          <cell r="D161">
            <v>556</v>
          </cell>
          <cell r="E161">
            <v>800</v>
          </cell>
          <cell r="F161">
            <v>1210</v>
          </cell>
          <cell r="G161">
            <v>0</v>
          </cell>
          <cell r="H161">
            <v>0</v>
          </cell>
          <cell r="I161">
            <v>205</v>
          </cell>
          <cell r="J161">
            <v>0</v>
          </cell>
          <cell r="K161">
            <v>0</v>
          </cell>
          <cell r="L161">
            <v>50</v>
          </cell>
          <cell r="M161">
            <v>0</v>
          </cell>
          <cell r="N161">
            <v>0</v>
          </cell>
        </row>
        <row r="161">
          <cell r="Q161">
            <v>64</v>
          </cell>
          <cell r="R161">
            <v>1692</v>
          </cell>
          <cell r="S161">
            <v>233.9</v>
          </cell>
          <cell r="T161">
            <v>1434</v>
          </cell>
          <cell r="U161">
            <v>70</v>
          </cell>
          <cell r="V161">
            <v>0</v>
          </cell>
        </row>
        <row r="161">
          <cell r="Y161">
            <v>600</v>
          </cell>
          <cell r="Z161">
            <v>435</v>
          </cell>
        </row>
        <row r="162">
          <cell r="A162" t="str">
            <v>德保县</v>
          </cell>
          <cell r="B162">
            <v>1397.42</v>
          </cell>
          <cell r="C162">
            <v>20</v>
          </cell>
          <cell r="D162">
            <v>50</v>
          </cell>
          <cell r="E162">
            <v>90</v>
          </cell>
        </row>
        <row r="162">
          <cell r="I162">
            <v>20</v>
          </cell>
        </row>
        <row r="162">
          <cell r="P162">
            <v>0</v>
          </cell>
        </row>
        <row r="162">
          <cell r="R162">
            <v>128</v>
          </cell>
          <cell r="S162">
            <v>46.6</v>
          </cell>
          <cell r="T162">
            <v>201</v>
          </cell>
          <cell r="U162">
            <v>70</v>
          </cell>
        </row>
        <row r="162">
          <cell r="W162">
            <v>300</v>
          </cell>
          <cell r="X162">
            <v>300</v>
          </cell>
        </row>
        <row r="162">
          <cell r="Z162">
            <v>120</v>
          </cell>
        </row>
        <row r="163">
          <cell r="A163" t="str">
            <v>靖西市</v>
          </cell>
          <cell r="B163">
            <v>2435.32</v>
          </cell>
          <cell r="C163">
            <v>30</v>
          </cell>
          <cell r="D163">
            <v>120</v>
          </cell>
          <cell r="E163">
            <v>190</v>
          </cell>
          <cell r="F163">
            <v>360</v>
          </cell>
        </row>
        <row r="163">
          <cell r="I163">
            <v>45</v>
          </cell>
        </row>
        <row r="163">
          <cell r="P163">
            <v>0</v>
          </cell>
        </row>
        <row r="163">
          <cell r="R163">
            <v>398</v>
          </cell>
          <cell r="S163">
            <v>46.5</v>
          </cell>
          <cell r="T163">
            <v>244</v>
          </cell>
        </row>
        <row r="163">
          <cell r="W163">
            <v>400</v>
          </cell>
          <cell r="X163">
            <v>-200</v>
          </cell>
          <cell r="Y163">
            <v>600</v>
          </cell>
          <cell r="Z163">
            <v>150</v>
          </cell>
        </row>
        <row r="164">
          <cell r="A164" t="str">
            <v>那坡县</v>
          </cell>
          <cell r="B164">
            <v>367.82</v>
          </cell>
          <cell r="C164">
            <v>20</v>
          </cell>
          <cell r="D164">
            <v>108</v>
          </cell>
        </row>
        <row r="164">
          <cell r="I164">
            <v>15</v>
          </cell>
        </row>
        <row r="164">
          <cell r="P164">
            <v>0</v>
          </cell>
        </row>
        <row r="164">
          <cell r="R164">
            <v>128</v>
          </cell>
        </row>
        <row r="164">
          <cell r="Z164">
            <v>45</v>
          </cell>
        </row>
        <row r="165">
          <cell r="A165" t="str">
            <v>凌云县</v>
          </cell>
          <cell r="B165">
            <v>374.42</v>
          </cell>
          <cell r="C165">
            <v>30</v>
          </cell>
        </row>
        <row r="165">
          <cell r="E165">
            <v>70</v>
          </cell>
        </row>
        <row r="165">
          <cell r="I165">
            <v>15</v>
          </cell>
        </row>
        <row r="165">
          <cell r="P165">
            <v>0</v>
          </cell>
        </row>
        <row r="165">
          <cell r="R165">
            <v>128</v>
          </cell>
        </row>
        <row r="165">
          <cell r="T165">
            <v>4</v>
          </cell>
        </row>
        <row r="165">
          <cell r="Z165">
            <v>24</v>
          </cell>
        </row>
        <row r="166">
          <cell r="A166" t="str">
            <v>乐业县</v>
          </cell>
          <cell r="B166">
            <v>679.44</v>
          </cell>
          <cell r="C166">
            <v>20</v>
          </cell>
          <cell r="D166">
            <v>70</v>
          </cell>
          <cell r="E166">
            <v>140</v>
          </cell>
        </row>
        <row r="166">
          <cell r="I166">
            <v>15</v>
          </cell>
        </row>
        <row r="166">
          <cell r="L166">
            <v>50</v>
          </cell>
        </row>
        <row r="166">
          <cell r="P166">
            <v>0</v>
          </cell>
        </row>
        <row r="166">
          <cell r="R166">
            <v>192</v>
          </cell>
        </row>
        <row r="166">
          <cell r="Z166">
            <v>24</v>
          </cell>
        </row>
        <row r="167">
          <cell r="A167" t="str">
            <v>田林县</v>
          </cell>
          <cell r="B167">
            <v>2606.24</v>
          </cell>
          <cell r="C167">
            <v>100</v>
          </cell>
          <cell r="D167">
            <v>98</v>
          </cell>
          <cell r="E167">
            <v>160</v>
          </cell>
          <cell r="F167">
            <v>850</v>
          </cell>
        </row>
        <row r="167">
          <cell r="I167">
            <v>50</v>
          </cell>
        </row>
        <row r="167">
          <cell r="P167">
            <v>0</v>
          </cell>
        </row>
        <row r="167">
          <cell r="R167">
            <v>240</v>
          </cell>
          <cell r="S167">
            <v>123.5</v>
          </cell>
          <cell r="T167">
            <v>884</v>
          </cell>
        </row>
        <row r="167">
          <cell r="Z167">
            <v>24</v>
          </cell>
        </row>
        <row r="168">
          <cell r="A168" t="str">
            <v>隆林各族自治县</v>
          </cell>
          <cell r="B168">
            <v>584.52</v>
          </cell>
          <cell r="C168">
            <v>100</v>
          </cell>
        </row>
        <row r="168">
          <cell r="E168">
            <v>60</v>
          </cell>
        </row>
        <row r="168">
          <cell r="I168">
            <v>20</v>
          </cell>
        </row>
        <row r="168">
          <cell r="P168">
            <v>0</v>
          </cell>
        </row>
        <row r="168">
          <cell r="R168">
            <v>207</v>
          </cell>
        </row>
        <row r="168">
          <cell r="Z168">
            <v>24</v>
          </cell>
        </row>
        <row r="169">
          <cell r="A169" t="str">
            <v>西林县</v>
          </cell>
          <cell r="B169">
            <v>894.26</v>
          </cell>
          <cell r="C169">
            <v>110</v>
          </cell>
          <cell r="D169">
            <v>110</v>
          </cell>
          <cell r="E169">
            <v>90</v>
          </cell>
        </row>
        <row r="169">
          <cell r="I169">
            <v>25</v>
          </cell>
        </row>
        <row r="169">
          <cell r="P169">
            <v>-64</v>
          </cell>
          <cell r="Q169">
            <v>64</v>
          </cell>
          <cell r="R169">
            <v>271</v>
          </cell>
          <cell r="S169">
            <v>17.3</v>
          </cell>
          <cell r="T169">
            <v>101</v>
          </cell>
        </row>
        <row r="169">
          <cell r="Z169">
            <v>24</v>
          </cell>
        </row>
        <row r="170">
          <cell r="A170" t="str">
            <v>河池市小计</v>
          </cell>
          <cell r="B170">
            <v>16683</v>
          </cell>
          <cell r="C170">
            <v>1450</v>
          </cell>
          <cell r="D170">
            <v>2130</v>
          </cell>
          <cell r="E170">
            <v>490</v>
          </cell>
          <cell r="F170">
            <v>450</v>
          </cell>
          <cell r="G170">
            <v>300</v>
          </cell>
          <cell r="H170">
            <v>980</v>
          </cell>
          <cell r="I170">
            <v>400</v>
          </cell>
          <cell r="J170">
            <v>0</v>
          </cell>
          <cell r="K170">
            <v>0</v>
          </cell>
          <cell r="L170">
            <v>673</v>
          </cell>
          <cell r="M170">
            <v>1000</v>
          </cell>
          <cell r="N170">
            <v>0</v>
          </cell>
        </row>
        <row r="170">
          <cell r="Q170">
            <v>0</v>
          </cell>
          <cell r="R170">
            <v>2631</v>
          </cell>
          <cell r="S170">
            <v>607.5</v>
          </cell>
          <cell r="T170">
            <v>3376</v>
          </cell>
          <cell r="U170">
            <v>120</v>
          </cell>
          <cell r="V170">
            <v>0</v>
          </cell>
        </row>
        <row r="170">
          <cell r="Y170">
            <v>1100</v>
          </cell>
          <cell r="Z170">
            <v>600</v>
          </cell>
        </row>
        <row r="171">
          <cell r="A171" t="str">
            <v> 河池市本级</v>
          </cell>
          <cell r="B171">
            <v>4079</v>
          </cell>
          <cell r="C171">
            <v>470</v>
          </cell>
          <cell r="D171">
            <v>460</v>
          </cell>
          <cell r="E171">
            <v>110</v>
          </cell>
          <cell r="F171">
            <v>0</v>
          </cell>
          <cell r="G171">
            <v>0</v>
          </cell>
          <cell r="H171">
            <v>170</v>
          </cell>
          <cell r="I171">
            <v>135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1">
          <cell r="Q171">
            <v>0</v>
          </cell>
          <cell r="R171">
            <v>890</v>
          </cell>
          <cell r="S171">
            <v>191.3</v>
          </cell>
          <cell r="T171">
            <v>1440</v>
          </cell>
          <cell r="U171">
            <v>0</v>
          </cell>
          <cell r="V171">
            <v>0</v>
          </cell>
        </row>
        <row r="171">
          <cell r="Y171">
            <v>0</v>
          </cell>
          <cell r="Z171">
            <v>144</v>
          </cell>
        </row>
        <row r="172">
          <cell r="A172" t="str">
            <v>  河池市直</v>
          </cell>
          <cell r="B172">
            <v>224</v>
          </cell>
          <cell r="C172">
            <v>110</v>
          </cell>
          <cell r="D172">
            <v>114</v>
          </cell>
        </row>
        <row r="173">
          <cell r="A173" t="str">
            <v>广西河池民族农业学校</v>
          </cell>
          <cell r="B173">
            <v>300</v>
          </cell>
          <cell r="C173">
            <v>300</v>
          </cell>
        </row>
        <row r="174">
          <cell r="A174" t="str">
            <v>  城区小计</v>
          </cell>
          <cell r="B174">
            <v>3555</v>
          </cell>
          <cell r="C174">
            <v>60</v>
          </cell>
          <cell r="D174">
            <v>346</v>
          </cell>
          <cell r="E174">
            <v>110</v>
          </cell>
          <cell r="F174">
            <v>0</v>
          </cell>
          <cell r="G174">
            <v>0</v>
          </cell>
          <cell r="H174">
            <v>170</v>
          </cell>
          <cell r="I174">
            <v>135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4">
          <cell r="Q174">
            <v>0</v>
          </cell>
          <cell r="R174">
            <v>890</v>
          </cell>
          <cell r="S174">
            <v>191.3</v>
          </cell>
          <cell r="T174">
            <v>1440</v>
          </cell>
          <cell r="U174">
            <v>0</v>
          </cell>
          <cell r="V174">
            <v>0</v>
          </cell>
        </row>
        <row r="174">
          <cell r="Y174">
            <v>0</v>
          </cell>
          <cell r="Z174">
            <v>144</v>
          </cell>
        </row>
        <row r="175">
          <cell r="A175" t="str">
            <v>金城江区</v>
          </cell>
          <cell r="B175">
            <v>1024.6</v>
          </cell>
          <cell r="C175">
            <v>60</v>
          </cell>
          <cell r="D175">
            <v>145</v>
          </cell>
          <cell r="E175">
            <v>30</v>
          </cell>
        </row>
        <row r="175">
          <cell r="H175">
            <v>170</v>
          </cell>
          <cell r="I175">
            <v>40</v>
          </cell>
        </row>
        <row r="175">
          <cell r="P175">
            <v>0</v>
          </cell>
        </row>
        <row r="175">
          <cell r="R175">
            <v>140</v>
          </cell>
          <cell r="S175">
            <v>20.4</v>
          </cell>
          <cell r="T175">
            <v>298</v>
          </cell>
        </row>
        <row r="175">
          <cell r="Z175">
            <v>48</v>
          </cell>
        </row>
        <row r="176">
          <cell r="A176" t="str">
            <v>宜州区</v>
          </cell>
          <cell r="B176">
            <v>2632.12</v>
          </cell>
        </row>
        <row r="176">
          <cell r="D176">
            <v>201</v>
          </cell>
          <cell r="E176">
            <v>80</v>
          </cell>
        </row>
        <row r="176">
          <cell r="I176">
            <v>95</v>
          </cell>
        </row>
        <row r="176">
          <cell r="P176">
            <v>0</v>
          </cell>
        </row>
        <row r="176">
          <cell r="R176">
            <v>750</v>
          </cell>
          <cell r="S176">
            <v>170.9</v>
          </cell>
          <cell r="T176">
            <v>1142</v>
          </cell>
        </row>
        <row r="176">
          <cell r="Z176">
            <v>96</v>
          </cell>
        </row>
        <row r="177">
          <cell r="A177" t="str">
            <v> 县级小计</v>
          </cell>
          <cell r="B177">
            <v>12604</v>
          </cell>
          <cell r="C177">
            <v>980</v>
          </cell>
          <cell r="D177">
            <v>1670</v>
          </cell>
          <cell r="E177">
            <v>380</v>
          </cell>
          <cell r="F177">
            <v>450</v>
          </cell>
          <cell r="G177">
            <v>300</v>
          </cell>
          <cell r="H177">
            <v>810</v>
          </cell>
          <cell r="I177">
            <v>265</v>
          </cell>
          <cell r="J177">
            <v>0</v>
          </cell>
          <cell r="K177">
            <v>0</v>
          </cell>
          <cell r="L177">
            <v>673</v>
          </cell>
          <cell r="M177">
            <v>1000</v>
          </cell>
          <cell r="N177">
            <v>0</v>
          </cell>
        </row>
        <row r="177">
          <cell r="Q177">
            <v>0</v>
          </cell>
          <cell r="R177">
            <v>1741</v>
          </cell>
          <cell r="S177">
            <v>416.2</v>
          </cell>
          <cell r="T177">
            <v>1936</v>
          </cell>
          <cell r="U177">
            <v>120</v>
          </cell>
          <cell r="V177">
            <v>0</v>
          </cell>
        </row>
        <row r="177">
          <cell r="Y177">
            <v>1100</v>
          </cell>
          <cell r="Z177">
            <v>456</v>
          </cell>
        </row>
        <row r="178">
          <cell r="A178" t="str">
            <v>  自治区直管县小计</v>
          </cell>
          <cell r="B178">
            <v>12604</v>
          </cell>
          <cell r="C178">
            <v>980</v>
          </cell>
          <cell r="D178">
            <v>1670</v>
          </cell>
          <cell r="E178">
            <v>380</v>
          </cell>
          <cell r="F178">
            <v>450</v>
          </cell>
          <cell r="G178">
            <v>300</v>
          </cell>
          <cell r="H178">
            <v>810</v>
          </cell>
          <cell r="I178">
            <v>265</v>
          </cell>
          <cell r="J178">
            <v>0</v>
          </cell>
          <cell r="K178">
            <v>0</v>
          </cell>
          <cell r="L178">
            <v>673</v>
          </cell>
          <cell r="M178">
            <v>1000</v>
          </cell>
          <cell r="N178">
            <v>0</v>
          </cell>
        </row>
        <row r="178">
          <cell r="Q178">
            <v>0</v>
          </cell>
          <cell r="R178">
            <v>1741</v>
          </cell>
          <cell r="S178">
            <v>416.2</v>
          </cell>
          <cell r="T178">
            <v>1936</v>
          </cell>
          <cell r="U178">
            <v>120</v>
          </cell>
          <cell r="V178">
            <v>0</v>
          </cell>
        </row>
        <row r="178">
          <cell r="Y178">
            <v>1100</v>
          </cell>
          <cell r="Z178">
            <v>456</v>
          </cell>
        </row>
        <row r="179">
          <cell r="A179" t="str">
            <v>罗城仫佬族自治县</v>
          </cell>
          <cell r="B179">
            <v>4697.9</v>
          </cell>
          <cell r="C179">
            <v>60</v>
          </cell>
          <cell r="D179">
            <v>78</v>
          </cell>
          <cell r="E179">
            <v>80</v>
          </cell>
        </row>
        <row r="179">
          <cell r="I179">
            <v>60</v>
          </cell>
        </row>
        <row r="179">
          <cell r="L179">
            <v>313</v>
          </cell>
          <cell r="M179">
            <v>1000</v>
          </cell>
        </row>
        <row r="179">
          <cell r="P179">
            <v>1000</v>
          </cell>
        </row>
        <row r="179">
          <cell r="R179">
            <v>700</v>
          </cell>
          <cell r="S179">
            <v>225.3</v>
          </cell>
          <cell r="T179">
            <v>1069</v>
          </cell>
        </row>
        <row r="179">
          <cell r="Z179">
            <v>33</v>
          </cell>
        </row>
        <row r="180">
          <cell r="A180" t="str">
            <v>环江毛南族自治县</v>
          </cell>
          <cell r="B180">
            <v>866.84</v>
          </cell>
          <cell r="C180">
            <v>120</v>
          </cell>
          <cell r="D180">
            <v>198</v>
          </cell>
          <cell r="E180">
            <v>90</v>
          </cell>
        </row>
        <row r="180">
          <cell r="I180">
            <v>30</v>
          </cell>
        </row>
        <row r="180">
          <cell r="P180">
            <v>0</v>
          </cell>
        </row>
        <row r="180">
          <cell r="R180">
            <v>130</v>
          </cell>
          <cell r="S180">
            <v>28.3</v>
          </cell>
          <cell r="T180">
            <v>61</v>
          </cell>
          <cell r="U180">
            <v>60</v>
          </cell>
        </row>
        <row r="180">
          <cell r="Z180">
            <v>43.5</v>
          </cell>
        </row>
        <row r="181">
          <cell r="A181" t="str">
            <v>南丹县</v>
          </cell>
          <cell r="B181">
            <v>2001.12</v>
          </cell>
          <cell r="C181">
            <v>20</v>
          </cell>
          <cell r="D181">
            <v>375</v>
          </cell>
          <cell r="E181">
            <v>80</v>
          </cell>
        </row>
        <row r="181">
          <cell r="G181">
            <v>300</v>
          </cell>
        </row>
        <row r="181">
          <cell r="I181">
            <v>40</v>
          </cell>
        </row>
        <row r="181">
          <cell r="L181">
            <v>94</v>
          </cell>
        </row>
        <row r="181">
          <cell r="P181">
            <v>0</v>
          </cell>
        </row>
        <row r="181">
          <cell r="R181">
            <v>130</v>
          </cell>
          <cell r="S181">
            <v>6.9</v>
          </cell>
          <cell r="T181">
            <v>45</v>
          </cell>
        </row>
        <row r="181">
          <cell r="W181">
            <v>400</v>
          </cell>
          <cell r="X181">
            <v>-100</v>
          </cell>
          <cell r="Y181">
            <v>500</v>
          </cell>
          <cell r="Z181">
            <v>24</v>
          </cell>
        </row>
        <row r="182">
          <cell r="A182" t="str">
            <v>天峨县</v>
          </cell>
          <cell r="B182">
            <v>659.9</v>
          </cell>
          <cell r="C182">
            <v>60</v>
          </cell>
          <cell r="D182">
            <v>155</v>
          </cell>
          <cell r="E182">
            <v>40</v>
          </cell>
        </row>
        <row r="182">
          <cell r="H182">
            <v>260</v>
          </cell>
          <cell r="I182">
            <v>5</v>
          </cell>
        </row>
        <row r="182">
          <cell r="P182">
            <v>0</v>
          </cell>
        </row>
        <row r="182">
          <cell r="R182">
            <v>30</v>
          </cell>
        </row>
        <row r="182">
          <cell r="X182">
            <v>0</v>
          </cell>
        </row>
        <row r="182">
          <cell r="Z182">
            <v>34.5</v>
          </cell>
        </row>
        <row r="183">
          <cell r="A183" t="str">
            <v>凤山县</v>
          </cell>
          <cell r="B183">
            <v>493.54</v>
          </cell>
          <cell r="C183">
            <v>70</v>
          </cell>
          <cell r="D183">
            <v>168</v>
          </cell>
        </row>
        <row r="183">
          <cell r="I183">
            <v>10</v>
          </cell>
        </row>
        <row r="183">
          <cell r="P183">
            <v>0</v>
          </cell>
        </row>
        <row r="183">
          <cell r="R183">
            <v>81</v>
          </cell>
        </row>
        <row r="183">
          <cell r="X183">
            <v>0</v>
          </cell>
        </row>
        <row r="183">
          <cell r="Z183">
            <v>58.5</v>
          </cell>
        </row>
        <row r="184">
          <cell r="A184" t="str">
            <v>东兰县</v>
          </cell>
          <cell r="B184">
            <v>1034.78</v>
          </cell>
          <cell r="C184">
            <v>210</v>
          </cell>
          <cell r="D184">
            <v>173</v>
          </cell>
          <cell r="E184">
            <v>30</v>
          </cell>
        </row>
        <row r="184">
          <cell r="H184">
            <v>200</v>
          </cell>
          <cell r="I184">
            <v>10</v>
          </cell>
        </row>
        <row r="184">
          <cell r="P184">
            <v>0</v>
          </cell>
        </row>
        <row r="184">
          <cell r="R184">
            <v>120</v>
          </cell>
        </row>
        <row r="184">
          <cell r="T184">
            <v>103</v>
          </cell>
        </row>
        <row r="184">
          <cell r="X184">
            <v>0</v>
          </cell>
        </row>
        <row r="184">
          <cell r="Z184">
            <v>49.5</v>
          </cell>
        </row>
        <row r="185">
          <cell r="A185" t="str">
            <v>巴马瑶族自治县</v>
          </cell>
          <cell r="B185">
            <v>555.38</v>
          </cell>
          <cell r="C185">
            <v>80</v>
          </cell>
          <cell r="D185">
            <v>90</v>
          </cell>
        </row>
        <row r="185">
          <cell r="I185">
            <v>10</v>
          </cell>
        </row>
        <row r="185">
          <cell r="P185">
            <v>0</v>
          </cell>
        </row>
        <row r="185">
          <cell r="R185">
            <v>100</v>
          </cell>
        </row>
        <row r="185">
          <cell r="T185">
            <v>17</v>
          </cell>
          <cell r="U185">
            <v>60</v>
          </cell>
        </row>
        <row r="185">
          <cell r="X185">
            <v>0</v>
          </cell>
        </row>
        <row r="185">
          <cell r="Z185">
            <v>61.5</v>
          </cell>
        </row>
        <row r="186">
          <cell r="A186" t="str">
            <v>都安瑶族自治县</v>
          </cell>
          <cell r="B186">
            <v>3313.3</v>
          </cell>
          <cell r="C186">
            <v>280</v>
          </cell>
          <cell r="D186">
            <v>205</v>
          </cell>
        </row>
        <row r="186">
          <cell r="F186">
            <v>450</v>
          </cell>
        </row>
        <row r="186">
          <cell r="H186">
            <v>350</v>
          </cell>
          <cell r="I186">
            <v>50</v>
          </cell>
        </row>
        <row r="186">
          <cell r="L186">
            <v>266</v>
          </cell>
        </row>
        <row r="186">
          <cell r="P186">
            <v>0</v>
          </cell>
        </row>
        <row r="186">
          <cell r="R186">
            <v>260</v>
          </cell>
          <cell r="S186">
            <v>62.4</v>
          </cell>
          <cell r="T186">
            <v>434</v>
          </cell>
        </row>
        <row r="186">
          <cell r="W186">
            <v>400</v>
          </cell>
          <cell r="X186">
            <v>-200</v>
          </cell>
          <cell r="Y186">
            <v>600</v>
          </cell>
          <cell r="Z186">
            <v>91.5</v>
          </cell>
        </row>
        <row r="187">
          <cell r="A187" t="str">
            <v>大化瑶族自治县</v>
          </cell>
          <cell r="B187">
            <v>1752.32</v>
          </cell>
          <cell r="C187">
            <v>80</v>
          </cell>
          <cell r="D187">
            <v>228</v>
          </cell>
          <cell r="E187">
            <v>60</v>
          </cell>
        </row>
        <row r="187">
          <cell r="I187">
            <v>50</v>
          </cell>
        </row>
        <row r="187">
          <cell r="P187">
            <v>0</v>
          </cell>
        </row>
        <row r="187">
          <cell r="R187">
            <v>190</v>
          </cell>
          <cell r="S187">
            <v>93.3</v>
          </cell>
          <cell r="T187">
            <v>207</v>
          </cell>
        </row>
        <row r="187">
          <cell r="W187">
            <v>350</v>
          </cell>
          <cell r="X187">
            <v>350</v>
          </cell>
        </row>
        <row r="187">
          <cell r="Z187">
            <v>60</v>
          </cell>
        </row>
        <row r="188">
          <cell r="A188" t="str">
            <v>来宾市小计</v>
          </cell>
          <cell r="B188">
            <v>30635.3</v>
          </cell>
          <cell r="C188">
            <v>155</v>
          </cell>
          <cell r="D188">
            <v>228</v>
          </cell>
          <cell r="E188">
            <v>360</v>
          </cell>
          <cell r="F188">
            <v>600</v>
          </cell>
          <cell r="G188">
            <v>300</v>
          </cell>
          <cell r="H188">
            <v>0</v>
          </cell>
          <cell r="I188">
            <v>500</v>
          </cell>
          <cell r="J188">
            <v>0</v>
          </cell>
          <cell r="K188">
            <v>0</v>
          </cell>
          <cell r="L188">
            <v>579</v>
          </cell>
          <cell r="M188">
            <v>0</v>
          </cell>
          <cell r="N188">
            <v>0</v>
          </cell>
        </row>
        <row r="188">
          <cell r="Q188">
            <v>0</v>
          </cell>
          <cell r="R188">
            <v>3710</v>
          </cell>
          <cell r="S188">
            <v>4228</v>
          </cell>
          <cell r="T188">
            <v>18880</v>
          </cell>
          <cell r="U188">
            <v>0</v>
          </cell>
          <cell r="V188">
            <v>0</v>
          </cell>
        </row>
        <row r="188">
          <cell r="Y188">
            <v>600</v>
          </cell>
          <cell r="Z188">
            <v>300</v>
          </cell>
        </row>
        <row r="189">
          <cell r="A189" t="str">
            <v> 来宾市本级</v>
          </cell>
          <cell r="B189">
            <v>21099.9</v>
          </cell>
          <cell r="C189">
            <v>55</v>
          </cell>
          <cell r="D189">
            <v>95</v>
          </cell>
          <cell r="E189">
            <v>100</v>
          </cell>
          <cell r="F189">
            <v>600</v>
          </cell>
          <cell r="G189">
            <v>0</v>
          </cell>
          <cell r="H189">
            <v>0</v>
          </cell>
          <cell r="I189">
            <v>420</v>
          </cell>
          <cell r="J189">
            <v>0</v>
          </cell>
          <cell r="K189">
            <v>0</v>
          </cell>
          <cell r="L189">
            <v>313</v>
          </cell>
          <cell r="M189">
            <v>0</v>
          </cell>
          <cell r="N189">
            <v>0</v>
          </cell>
        </row>
        <row r="189">
          <cell r="Q189">
            <v>0</v>
          </cell>
          <cell r="R189">
            <v>2000</v>
          </cell>
          <cell r="S189">
            <v>2816</v>
          </cell>
          <cell r="T189">
            <v>13835</v>
          </cell>
          <cell r="U189">
            <v>0</v>
          </cell>
          <cell r="V189">
            <v>0</v>
          </cell>
        </row>
        <row r="189">
          <cell r="Y189">
            <v>600</v>
          </cell>
          <cell r="Z189">
            <v>180</v>
          </cell>
        </row>
        <row r="190">
          <cell r="A190" t="str">
            <v>  来宾市直</v>
          </cell>
          <cell r="B190">
            <v>670</v>
          </cell>
          <cell r="C190">
            <v>55</v>
          </cell>
          <cell r="D190">
            <v>15</v>
          </cell>
        </row>
        <row r="190">
          <cell r="F190">
            <v>600</v>
          </cell>
        </row>
        <row r="191">
          <cell r="A191" t="str">
            <v>  城区小计</v>
          </cell>
          <cell r="B191">
            <v>20429.9</v>
          </cell>
          <cell r="C191">
            <v>0</v>
          </cell>
          <cell r="D191">
            <v>80</v>
          </cell>
          <cell r="E191">
            <v>100</v>
          </cell>
          <cell r="F191">
            <v>0</v>
          </cell>
          <cell r="G191">
            <v>0</v>
          </cell>
          <cell r="H191">
            <v>0</v>
          </cell>
          <cell r="I191">
            <v>420</v>
          </cell>
          <cell r="J191">
            <v>0</v>
          </cell>
          <cell r="K191">
            <v>0</v>
          </cell>
          <cell r="L191">
            <v>313</v>
          </cell>
          <cell r="M191">
            <v>0</v>
          </cell>
          <cell r="N191">
            <v>0</v>
          </cell>
        </row>
        <row r="191">
          <cell r="Q191">
            <v>0</v>
          </cell>
          <cell r="R191">
            <v>2000</v>
          </cell>
          <cell r="S191">
            <v>2816</v>
          </cell>
          <cell r="T191">
            <v>13835</v>
          </cell>
          <cell r="U191">
            <v>0</v>
          </cell>
          <cell r="V191">
            <v>0</v>
          </cell>
        </row>
        <row r="191">
          <cell r="Y191">
            <v>600</v>
          </cell>
          <cell r="Z191">
            <v>180</v>
          </cell>
        </row>
        <row r="192">
          <cell r="A192" t="str">
            <v>兴宾区</v>
          </cell>
          <cell r="B192">
            <v>20715.8</v>
          </cell>
        </row>
        <row r="192">
          <cell r="D192">
            <v>80</v>
          </cell>
          <cell r="E192">
            <v>100</v>
          </cell>
        </row>
        <row r="192">
          <cell r="I192">
            <v>420</v>
          </cell>
        </row>
        <row r="192">
          <cell r="L192">
            <v>313</v>
          </cell>
        </row>
        <row r="192">
          <cell r="P192">
            <v>0</v>
          </cell>
        </row>
        <row r="192">
          <cell r="R192">
            <v>2000</v>
          </cell>
          <cell r="S192">
            <v>2816</v>
          </cell>
          <cell r="T192">
            <v>13835</v>
          </cell>
        </row>
        <row r="192">
          <cell r="W192">
            <v>400</v>
          </cell>
          <cell r="X192">
            <v>-200</v>
          </cell>
          <cell r="Y192">
            <v>600</v>
          </cell>
          <cell r="Z192">
            <v>180</v>
          </cell>
        </row>
        <row r="193">
          <cell r="A193" t="str">
            <v> 县级小计</v>
          </cell>
          <cell r="B193">
            <v>9535.4</v>
          </cell>
          <cell r="C193">
            <v>100</v>
          </cell>
          <cell r="D193">
            <v>133</v>
          </cell>
          <cell r="E193">
            <v>260</v>
          </cell>
          <cell r="F193">
            <v>0</v>
          </cell>
          <cell r="G193">
            <v>300</v>
          </cell>
          <cell r="H193">
            <v>0</v>
          </cell>
          <cell r="I193">
            <v>80</v>
          </cell>
          <cell r="J193">
            <v>0</v>
          </cell>
          <cell r="K193">
            <v>0</v>
          </cell>
          <cell r="L193">
            <v>266</v>
          </cell>
          <cell r="M193">
            <v>0</v>
          </cell>
          <cell r="N193">
            <v>0</v>
          </cell>
        </row>
        <row r="193">
          <cell r="Q193">
            <v>0</v>
          </cell>
          <cell r="R193">
            <v>1710</v>
          </cell>
          <cell r="S193">
            <v>1412</v>
          </cell>
          <cell r="T193">
            <v>5045</v>
          </cell>
          <cell r="U193">
            <v>0</v>
          </cell>
          <cell r="V193">
            <v>0</v>
          </cell>
        </row>
        <row r="193">
          <cell r="Y193">
            <v>0</v>
          </cell>
          <cell r="Z193">
            <v>120</v>
          </cell>
        </row>
        <row r="194">
          <cell r="A194" t="str">
            <v>  自治区直管县小计</v>
          </cell>
          <cell r="B194">
            <v>9535.4</v>
          </cell>
          <cell r="C194">
            <v>100</v>
          </cell>
          <cell r="D194">
            <v>133</v>
          </cell>
          <cell r="E194">
            <v>260</v>
          </cell>
          <cell r="F194">
            <v>0</v>
          </cell>
          <cell r="G194">
            <v>300</v>
          </cell>
          <cell r="H194">
            <v>0</v>
          </cell>
          <cell r="I194">
            <v>80</v>
          </cell>
          <cell r="J194">
            <v>0</v>
          </cell>
          <cell r="K194">
            <v>0</v>
          </cell>
          <cell r="L194">
            <v>266</v>
          </cell>
          <cell r="M194">
            <v>0</v>
          </cell>
          <cell r="N194">
            <v>0</v>
          </cell>
        </row>
        <row r="194">
          <cell r="Q194">
            <v>0</v>
          </cell>
          <cell r="R194">
            <v>1710</v>
          </cell>
          <cell r="S194">
            <v>1412</v>
          </cell>
          <cell r="T194">
            <v>5045</v>
          </cell>
          <cell r="U194">
            <v>0</v>
          </cell>
          <cell r="V194">
            <v>0</v>
          </cell>
        </row>
        <row r="194">
          <cell r="Y194">
            <v>0</v>
          </cell>
          <cell r="Z194">
            <v>120</v>
          </cell>
        </row>
        <row r="195">
          <cell r="A195" t="str">
            <v>象州县</v>
          </cell>
          <cell r="B195">
            <v>3955.08</v>
          </cell>
        </row>
        <row r="195">
          <cell r="D195">
            <v>30</v>
          </cell>
          <cell r="E195">
            <v>90</v>
          </cell>
        </row>
        <row r="195">
          <cell r="G195">
            <v>300</v>
          </cell>
        </row>
        <row r="195">
          <cell r="P195">
            <v>0</v>
          </cell>
        </row>
        <row r="195">
          <cell r="R195">
            <v>700</v>
          </cell>
          <cell r="S195">
            <v>1000</v>
          </cell>
          <cell r="T195">
            <v>1635</v>
          </cell>
        </row>
        <row r="195">
          <cell r="Z195">
            <v>39</v>
          </cell>
        </row>
        <row r="196">
          <cell r="A196" t="str">
            <v>武宣县</v>
          </cell>
          <cell r="B196">
            <v>4094.8</v>
          </cell>
        </row>
        <row r="196">
          <cell r="D196">
            <v>35</v>
          </cell>
          <cell r="E196">
            <v>90</v>
          </cell>
        </row>
        <row r="196">
          <cell r="I196">
            <v>40</v>
          </cell>
        </row>
        <row r="196">
          <cell r="L196">
            <v>266</v>
          </cell>
        </row>
        <row r="196">
          <cell r="P196">
            <v>0</v>
          </cell>
        </row>
        <row r="196">
          <cell r="R196">
            <v>780</v>
          </cell>
          <cell r="S196">
            <v>300</v>
          </cell>
          <cell r="T196">
            <v>2532</v>
          </cell>
        </row>
        <row r="196">
          <cell r="Z196">
            <v>39</v>
          </cell>
        </row>
        <row r="197">
          <cell r="A197" t="str">
            <v>金秀瑶族自治县</v>
          </cell>
          <cell r="B197">
            <v>105.22</v>
          </cell>
          <cell r="C197">
            <v>40</v>
          </cell>
        </row>
        <row r="197">
          <cell r="P197">
            <v>0</v>
          </cell>
        </row>
        <row r="197">
          <cell r="R197">
            <v>50</v>
          </cell>
        </row>
        <row r="197">
          <cell r="T197">
            <v>0</v>
          </cell>
        </row>
        <row r="198">
          <cell r="A198" t="str">
            <v>忻城县</v>
          </cell>
          <cell r="B198">
            <v>1192.82</v>
          </cell>
          <cell r="C198">
            <v>60</v>
          </cell>
          <cell r="D198">
            <v>68</v>
          </cell>
          <cell r="E198">
            <v>80</v>
          </cell>
        </row>
        <row r="198">
          <cell r="I198">
            <v>10</v>
          </cell>
        </row>
        <row r="198">
          <cell r="P198">
            <v>0</v>
          </cell>
        </row>
        <row r="198">
          <cell r="R198">
            <v>120</v>
          </cell>
          <cell r="S198">
            <v>100</v>
          </cell>
          <cell r="T198">
            <v>562</v>
          </cell>
        </row>
        <row r="198">
          <cell r="Z198">
            <v>42</v>
          </cell>
        </row>
        <row r="199">
          <cell r="A199" t="str">
            <v>合山市</v>
          </cell>
          <cell r="B199">
            <v>429.02</v>
          </cell>
        </row>
        <row r="199">
          <cell r="I199">
            <v>30</v>
          </cell>
        </row>
        <row r="199">
          <cell r="P199">
            <v>0</v>
          </cell>
        </row>
        <row r="199">
          <cell r="R199">
            <v>60</v>
          </cell>
          <cell r="S199">
            <v>12</v>
          </cell>
          <cell r="T199">
            <v>316</v>
          </cell>
        </row>
        <row r="200">
          <cell r="A200" t="str">
            <v>崇左市小计</v>
          </cell>
          <cell r="B200">
            <v>52626</v>
          </cell>
          <cell r="C200">
            <v>230</v>
          </cell>
          <cell r="D200">
            <v>398</v>
          </cell>
          <cell r="E200">
            <v>260</v>
          </cell>
          <cell r="F200">
            <v>400</v>
          </cell>
          <cell r="G200">
            <v>0</v>
          </cell>
          <cell r="H200">
            <v>0</v>
          </cell>
          <cell r="I200">
            <v>1100</v>
          </cell>
          <cell r="J200">
            <v>0</v>
          </cell>
          <cell r="K200">
            <v>0</v>
          </cell>
          <cell r="L200">
            <v>1053.5</v>
          </cell>
          <cell r="M200">
            <v>1500</v>
          </cell>
          <cell r="N200">
            <v>300</v>
          </cell>
        </row>
        <row r="200">
          <cell r="Q200">
            <v>0</v>
          </cell>
          <cell r="R200">
            <v>6729</v>
          </cell>
          <cell r="S200">
            <v>8568.5</v>
          </cell>
          <cell r="T200">
            <v>31787</v>
          </cell>
          <cell r="U200">
            <v>0</v>
          </cell>
          <cell r="V200">
            <v>0</v>
          </cell>
        </row>
        <row r="200">
          <cell r="Y200">
            <v>0</v>
          </cell>
          <cell r="Z200">
            <v>300</v>
          </cell>
        </row>
        <row r="201">
          <cell r="A201" t="str">
            <v> 崇左市本级</v>
          </cell>
          <cell r="B201">
            <v>11684</v>
          </cell>
          <cell r="C201">
            <v>50</v>
          </cell>
          <cell r="D201">
            <v>30</v>
          </cell>
          <cell r="E201">
            <v>70</v>
          </cell>
          <cell r="F201">
            <v>400</v>
          </cell>
          <cell r="G201">
            <v>0</v>
          </cell>
          <cell r="H201">
            <v>0</v>
          </cell>
          <cell r="I201">
            <v>150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1">
          <cell r="Q201">
            <v>0</v>
          </cell>
          <cell r="R201">
            <v>2289</v>
          </cell>
          <cell r="S201">
            <v>1550</v>
          </cell>
          <cell r="T201">
            <v>7145</v>
          </cell>
          <cell r="U201">
            <v>0</v>
          </cell>
          <cell r="V201">
            <v>0</v>
          </cell>
        </row>
        <row r="201">
          <cell r="Y201">
            <v>0</v>
          </cell>
          <cell r="Z201">
            <v>0</v>
          </cell>
        </row>
        <row r="202">
          <cell r="A202" t="str">
            <v>  崇左市直</v>
          </cell>
          <cell r="B202">
            <v>430</v>
          </cell>
          <cell r="C202">
            <v>30</v>
          </cell>
        </row>
        <row r="202">
          <cell r="F202">
            <v>400</v>
          </cell>
        </row>
        <row r="203">
          <cell r="A203" t="str">
            <v>  城区小计</v>
          </cell>
          <cell r="B203">
            <v>11254</v>
          </cell>
          <cell r="C203">
            <v>20</v>
          </cell>
          <cell r="D203">
            <v>30</v>
          </cell>
          <cell r="E203">
            <v>70</v>
          </cell>
          <cell r="F203">
            <v>0</v>
          </cell>
          <cell r="G203">
            <v>0</v>
          </cell>
          <cell r="H203">
            <v>0</v>
          </cell>
          <cell r="I203">
            <v>150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3">
          <cell r="Q203">
            <v>0</v>
          </cell>
          <cell r="R203">
            <v>2289</v>
          </cell>
          <cell r="S203">
            <v>1550</v>
          </cell>
          <cell r="T203">
            <v>7145</v>
          </cell>
          <cell r="U203">
            <v>0</v>
          </cell>
          <cell r="V203">
            <v>0</v>
          </cell>
        </row>
        <row r="203">
          <cell r="Y203">
            <v>0</v>
          </cell>
          <cell r="Z203">
            <v>0</v>
          </cell>
        </row>
        <row r="204">
          <cell r="A204" t="str">
            <v>江州区</v>
          </cell>
          <cell r="B204">
            <v>11258.4</v>
          </cell>
          <cell r="C204">
            <v>20</v>
          </cell>
          <cell r="D204">
            <v>30</v>
          </cell>
          <cell r="E204">
            <v>70</v>
          </cell>
        </row>
        <row r="204">
          <cell r="I204">
            <v>150</v>
          </cell>
        </row>
        <row r="204">
          <cell r="P204">
            <v>0</v>
          </cell>
        </row>
        <row r="204">
          <cell r="R204">
            <v>2289</v>
          </cell>
          <cell r="S204">
            <v>1550</v>
          </cell>
          <cell r="T204">
            <v>7145</v>
          </cell>
        </row>
        <row r="205">
          <cell r="A205" t="str">
            <v> 县级小计</v>
          </cell>
          <cell r="B205">
            <v>40942</v>
          </cell>
          <cell r="C205">
            <v>180</v>
          </cell>
          <cell r="D205">
            <v>368</v>
          </cell>
          <cell r="E205">
            <v>190</v>
          </cell>
          <cell r="F205">
            <v>0</v>
          </cell>
          <cell r="G205">
            <v>0</v>
          </cell>
          <cell r="H205">
            <v>0</v>
          </cell>
          <cell r="I205">
            <v>950</v>
          </cell>
          <cell r="J205">
            <v>0</v>
          </cell>
          <cell r="K205">
            <v>0</v>
          </cell>
          <cell r="L205">
            <v>1053.5</v>
          </cell>
          <cell r="M205">
            <v>1500</v>
          </cell>
          <cell r="N205">
            <v>300</v>
          </cell>
        </row>
        <row r="205">
          <cell r="Q205">
            <v>0</v>
          </cell>
          <cell r="R205">
            <v>4440</v>
          </cell>
          <cell r="S205">
            <v>7018.5</v>
          </cell>
          <cell r="T205">
            <v>24642</v>
          </cell>
          <cell r="U205">
            <v>0</v>
          </cell>
          <cell r="V205">
            <v>0</v>
          </cell>
        </row>
        <row r="205">
          <cell r="Y205">
            <v>0</v>
          </cell>
          <cell r="Z205">
            <v>300</v>
          </cell>
        </row>
        <row r="206">
          <cell r="A206" t="str">
            <v>  自治区直管县小计</v>
          </cell>
          <cell r="B206">
            <v>40942</v>
          </cell>
          <cell r="C206">
            <v>180</v>
          </cell>
          <cell r="D206">
            <v>368</v>
          </cell>
          <cell r="E206">
            <v>190</v>
          </cell>
          <cell r="F206">
            <v>0</v>
          </cell>
          <cell r="G206">
            <v>0</v>
          </cell>
          <cell r="H206">
            <v>0</v>
          </cell>
          <cell r="I206">
            <v>950</v>
          </cell>
          <cell r="J206">
            <v>0</v>
          </cell>
          <cell r="K206">
            <v>0</v>
          </cell>
          <cell r="L206">
            <v>1053.5</v>
          </cell>
          <cell r="M206">
            <v>1500</v>
          </cell>
          <cell r="N206">
            <v>300</v>
          </cell>
        </row>
        <row r="206">
          <cell r="Q206">
            <v>0</v>
          </cell>
          <cell r="R206">
            <v>4440</v>
          </cell>
          <cell r="S206">
            <v>7018.5</v>
          </cell>
          <cell r="T206">
            <v>24642</v>
          </cell>
          <cell r="U206">
            <v>0</v>
          </cell>
          <cell r="V206">
            <v>0</v>
          </cell>
        </row>
        <row r="206">
          <cell r="Y206">
            <v>0</v>
          </cell>
          <cell r="Z206">
            <v>300</v>
          </cell>
        </row>
        <row r="207">
          <cell r="A207" t="str">
            <v>天等县</v>
          </cell>
          <cell r="B207">
            <v>4062.42</v>
          </cell>
          <cell r="C207">
            <v>100</v>
          </cell>
          <cell r="D207">
            <v>258</v>
          </cell>
          <cell r="E207">
            <v>60</v>
          </cell>
        </row>
        <row r="207">
          <cell r="M207">
            <v>1500</v>
          </cell>
        </row>
        <row r="207">
          <cell r="P207">
            <v>1368</v>
          </cell>
        </row>
        <row r="207">
          <cell r="R207">
            <v>200</v>
          </cell>
        </row>
        <row r="207">
          <cell r="T207">
            <v>400</v>
          </cell>
        </row>
        <row r="207">
          <cell r="Z207">
            <v>150</v>
          </cell>
        </row>
        <row r="208">
          <cell r="A208" t="str">
            <v>大新县</v>
          </cell>
          <cell r="B208">
            <v>8002.42</v>
          </cell>
        </row>
        <row r="208">
          <cell r="E208">
            <v>20</v>
          </cell>
        </row>
        <row r="208">
          <cell r="L208">
            <v>208</v>
          </cell>
        </row>
        <row r="208">
          <cell r="P208">
            <v>0</v>
          </cell>
        </row>
        <row r="208">
          <cell r="R208">
            <v>300</v>
          </cell>
          <cell r="S208">
            <v>980</v>
          </cell>
          <cell r="T208">
            <v>6330</v>
          </cell>
        </row>
        <row r="208">
          <cell r="Z208">
            <v>138</v>
          </cell>
        </row>
        <row r="209">
          <cell r="A209" t="str">
            <v>龙州县</v>
          </cell>
          <cell r="B209">
            <v>6934.5</v>
          </cell>
          <cell r="C209">
            <v>30</v>
          </cell>
        </row>
        <row r="209">
          <cell r="E209">
            <v>30</v>
          </cell>
        </row>
        <row r="209">
          <cell r="L209">
            <v>521.5</v>
          </cell>
        </row>
        <row r="209">
          <cell r="N209">
            <v>300</v>
          </cell>
        </row>
        <row r="209">
          <cell r="P209">
            <v>0</v>
          </cell>
        </row>
        <row r="209">
          <cell r="R209">
            <v>600</v>
          </cell>
          <cell r="S209">
            <v>1230</v>
          </cell>
          <cell r="T209">
            <v>4211</v>
          </cell>
        </row>
        <row r="209">
          <cell r="Z209">
            <v>12</v>
          </cell>
        </row>
        <row r="210">
          <cell r="A210" t="str">
            <v>宁明县</v>
          </cell>
          <cell r="B210">
            <v>7552.6</v>
          </cell>
        </row>
        <row r="210">
          <cell r="D210">
            <v>60</v>
          </cell>
          <cell r="E210">
            <v>20</v>
          </cell>
        </row>
        <row r="210">
          <cell r="I210">
            <v>650</v>
          </cell>
        </row>
        <row r="210">
          <cell r="P210">
            <v>0</v>
          </cell>
        </row>
        <row r="210">
          <cell r="R210">
            <v>800</v>
          </cell>
          <cell r="S210">
            <v>1260</v>
          </cell>
          <cell r="T210">
            <v>4756</v>
          </cell>
        </row>
        <row r="211">
          <cell r="A211" t="str">
            <v>扶绥县</v>
          </cell>
          <cell r="B211">
            <v>16082.9</v>
          </cell>
          <cell r="C211">
            <v>50</v>
          </cell>
          <cell r="D211">
            <v>50</v>
          </cell>
          <cell r="E211">
            <v>60</v>
          </cell>
        </row>
        <row r="211">
          <cell r="I211">
            <v>300</v>
          </cell>
        </row>
        <row r="211">
          <cell r="L211">
            <v>324</v>
          </cell>
        </row>
        <row r="211">
          <cell r="P211">
            <v>0</v>
          </cell>
        </row>
        <row r="211">
          <cell r="R211">
            <v>2500</v>
          </cell>
          <cell r="S211">
            <v>3506.5</v>
          </cell>
          <cell r="T211">
            <v>8788</v>
          </cell>
        </row>
        <row r="211">
          <cell r="W211">
            <v>250</v>
          </cell>
          <cell r="X211">
            <v>250</v>
          </cell>
        </row>
        <row r="212">
          <cell r="A212" t="str">
            <v>凭祥市</v>
          </cell>
          <cell r="B212">
            <v>239</v>
          </cell>
        </row>
        <row r="212">
          <cell r="R212">
            <v>40</v>
          </cell>
          <cell r="S212">
            <v>42</v>
          </cell>
          <cell r="T212">
            <v>157</v>
          </cell>
        </row>
        <row r="213">
          <cell r="A213" t="str">
            <v>区直单位小计</v>
          </cell>
          <cell r="B213">
            <v>18809</v>
          </cell>
          <cell r="C213">
            <v>0</v>
          </cell>
          <cell r="D213">
            <v>2949</v>
          </cell>
          <cell r="E213">
            <v>0</v>
          </cell>
          <cell r="F213">
            <v>300</v>
          </cell>
          <cell r="G213">
            <v>100</v>
          </cell>
          <cell r="H213">
            <v>0</v>
          </cell>
          <cell r="I213">
            <v>0</v>
          </cell>
          <cell r="J213">
            <v>5000</v>
          </cell>
          <cell r="K213">
            <v>10000</v>
          </cell>
          <cell r="L213">
            <v>0</v>
          </cell>
          <cell r="M213">
            <v>0</v>
          </cell>
          <cell r="N213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110</v>
          </cell>
          <cell r="V213">
            <v>350</v>
          </cell>
        </row>
        <row r="213">
          <cell r="Y213">
            <v>0</v>
          </cell>
          <cell r="Z213">
            <v>0</v>
          </cell>
        </row>
        <row r="214">
          <cell r="A214" t="str">
            <v>  自治区农业农村厅小计</v>
          </cell>
          <cell r="B214">
            <v>2759</v>
          </cell>
          <cell r="C214">
            <v>0</v>
          </cell>
          <cell r="D214">
            <v>2589</v>
          </cell>
          <cell r="E214">
            <v>0</v>
          </cell>
          <cell r="F214">
            <v>0</v>
          </cell>
          <cell r="G214">
            <v>100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70</v>
          </cell>
        </row>
        <row r="214">
          <cell r="Y214">
            <v>0</v>
          </cell>
          <cell r="Z214">
            <v>0</v>
          </cell>
        </row>
        <row r="215">
          <cell r="A215" t="str">
            <v>    自治区农业农村厅本级</v>
          </cell>
          <cell r="B215">
            <v>100</v>
          </cell>
        </row>
        <row r="215">
          <cell r="G215">
            <v>100</v>
          </cell>
        </row>
        <row r="216">
          <cell r="A216" t="str">
            <v>    广西农业职业技术大学</v>
          </cell>
          <cell r="B216">
            <v>30</v>
          </cell>
        </row>
        <row r="216">
          <cell r="D216">
            <v>30</v>
          </cell>
        </row>
        <row r="217">
          <cell r="A217" t="str">
            <v>    广西农业技术推广站</v>
          </cell>
          <cell r="B217">
            <v>335</v>
          </cell>
        </row>
        <row r="217">
          <cell r="D217">
            <v>335</v>
          </cell>
        </row>
        <row r="218">
          <cell r="A218" t="str">
            <v>    广西特色作物研究院</v>
          </cell>
          <cell r="B218">
            <v>600</v>
          </cell>
        </row>
        <row r="218">
          <cell r="D218">
            <v>600</v>
          </cell>
        </row>
        <row r="219">
          <cell r="A219" t="str">
            <v>    广西蚕业技术推广站</v>
          </cell>
          <cell r="B219">
            <v>485</v>
          </cell>
        </row>
        <row r="219">
          <cell r="D219">
            <v>485</v>
          </cell>
        </row>
        <row r="220">
          <cell r="A220" t="str">
            <v>    广西畜牧站</v>
          </cell>
          <cell r="B220">
            <v>57</v>
          </cell>
        </row>
        <row r="220">
          <cell r="D220">
            <v>57</v>
          </cell>
        </row>
        <row r="221">
          <cell r="A221" t="str">
            <v>    广西水产技术推广站</v>
          </cell>
          <cell r="B221">
            <v>15</v>
          </cell>
        </row>
        <row r="221">
          <cell r="D221">
            <v>15</v>
          </cell>
        </row>
        <row r="222">
          <cell r="A222" t="str">
            <v>    广西水果技术指导站</v>
          </cell>
          <cell r="B222">
            <v>450</v>
          </cell>
        </row>
        <row r="222">
          <cell r="D222">
            <v>450</v>
          </cell>
        </row>
        <row r="223">
          <cell r="A223" t="str">
            <v>    广西茶叶科学研究所</v>
          </cell>
          <cell r="B223">
            <v>550</v>
          </cell>
        </row>
        <row r="223">
          <cell r="D223">
            <v>550</v>
          </cell>
        </row>
        <row r="224">
          <cell r="A224" t="str">
            <v>    广西畜禽品种改良站</v>
          </cell>
          <cell r="B224">
            <v>50</v>
          </cell>
        </row>
        <row r="224">
          <cell r="D224">
            <v>15</v>
          </cell>
        </row>
        <row r="224">
          <cell r="V224">
            <v>35</v>
          </cell>
        </row>
        <row r="225">
          <cell r="A225" t="str">
            <v>    广西农机服务中心</v>
          </cell>
          <cell r="B225">
            <v>17</v>
          </cell>
        </row>
        <row r="225">
          <cell r="D225">
            <v>17</v>
          </cell>
        </row>
        <row r="226">
          <cell r="A226" t="str">
            <v>    广西水产科学研究院</v>
          </cell>
          <cell r="B226">
            <v>35</v>
          </cell>
        </row>
        <row r="226">
          <cell r="D226">
            <v>35</v>
          </cell>
        </row>
        <row r="227">
          <cell r="A227" t="str">
            <v>    广西水牛研究所</v>
          </cell>
          <cell r="B227">
            <v>35</v>
          </cell>
        </row>
        <row r="227">
          <cell r="V227">
            <v>35</v>
          </cell>
        </row>
        <row r="228">
          <cell r="A228" t="str">
            <v> 自治区财政厅小计</v>
          </cell>
          <cell r="B228">
            <v>5000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5000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8"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8">
          <cell r="Y228">
            <v>0</v>
          </cell>
          <cell r="Z228">
            <v>0</v>
          </cell>
        </row>
        <row r="229">
          <cell r="A229" t="str">
            <v>自治区财政厅</v>
          </cell>
          <cell r="B229">
            <v>5000</v>
          </cell>
        </row>
        <row r="229">
          <cell r="J229">
            <v>5000</v>
          </cell>
        </row>
        <row r="230">
          <cell r="A230" t="str">
            <v> 广西大学小计</v>
          </cell>
          <cell r="B230">
            <v>65</v>
          </cell>
          <cell r="C230">
            <v>0</v>
          </cell>
          <cell r="D230">
            <v>65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0">
          <cell r="T230">
            <v>0</v>
          </cell>
        </row>
        <row r="231">
          <cell r="A231" t="str">
            <v>广西大学</v>
          </cell>
          <cell r="B231">
            <v>65</v>
          </cell>
        </row>
        <row r="231">
          <cell r="D231">
            <v>65</v>
          </cell>
        </row>
        <row r="232">
          <cell r="A232" t="str">
            <v>  广西农业信贷融资担保有限公司小计</v>
          </cell>
          <cell r="B232">
            <v>10000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10000</v>
          </cell>
          <cell r="L232">
            <v>0</v>
          </cell>
          <cell r="M232">
            <v>0</v>
          </cell>
          <cell r="N232">
            <v>0</v>
          </cell>
        </row>
        <row r="232"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2">
          <cell r="Y232">
            <v>0</v>
          </cell>
          <cell r="Z232">
            <v>0</v>
          </cell>
        </row>
        <row r="233">
          <cell r="A233" t="str">
            <v>广西农业信贷融资担保有限公司</v>
          </cell>
          <cell r="B233">
            <v>10000</v>
          </cell>
        </row>
        <row r="233">
          <cell r="K233">
            <v>10000</v>
          </cell>
        </row>
        <row r="234">
          <cell r="A234" t="str">
            <v>  自治区农科院小计</v>
          </cell>
          <cell r="B234">
            <v>390</v>
          </cell>
          <cell r="C234">
            <v>0</v>
          </cell>
          <cell r="D234">
            <v>280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110</v>
          </cell>
          <cell r="V234">
            <v>0</v>
          </cell>
        </row>
        <row r="234">
          <cell r="Y234">
            <v>0</v>
          </cell>
          <cell r="Z234">
            <v>0</v>
          </cell>
        </row>
        <row r="235">
          <cell r="A235" t="str">
            <v>广西农业科学研究院</v>
          </cell>
          <cell r="B235">
            <v>355</v>
          </cell>
        </row>
        <row r="235">
          <cell r="D235">
            <v>245</v>
          </cell>
        </row>
        <row r="235">
          <cell r="U235">
            <v>110</v>
          </cell>
        </row>
        <row r="236">
          <cell r="A236" t="str">
            <v>广西亚热带作物研究所</v>
          </cell>
          <cell r="B236">
            <v>20</v>
          </cell>
        </row>
        <row r="236">
          <cell r="D236">
            <v>20</v>
          </cell>
        </row>
        <row r="237">
          <cell r="A237" t="str">
            <v>广西南亚热带农业科学研究所</v>
          </cell>
          <cell r="B237">
            <v>15</v>
          </cell>
        </row>
        <row r="237">
          <cell r="D237">
            <v>15</v>
          </cell>
        </row>
        <row r="238">
          <cell r="A238" t="str">
            <v> 自治区科学院小计</v>
          </cell>
          <cell r="B238">
            <v>15</v>
          </cell>
          <cell r="C238">
            <v>0</v>
          </cell>
          <cell r="D238">
            <v>15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</row>
        <row r="238">
          <cell r="Y238">
            <v>0</v>
          </cell>
          <cell r="Z238">
            <v>0</v>
          </cell>
        </row>
        <row r="239">
          <cell r="A239" t="str">
            <v>广西植物研究所</v>
          </cell>
          <cell r="B239">
            <v>15</v>
          </cell>
        </row>
        <row r="239">
          <cell r="D239">
            <v>15</v>
          </cell>
        </row>
        <row r="240">
          <cell r="A240" t="str">
            <v> 广西农垦集团小计</v>
          </cell>
          <cell r="B240">
            <v>580</v>
          </cell>
          <cell r="C240">
            <v>0</v>
          </cell>
          <cell r="D240">
            <v>0</v>
          </cell>
          <cell r="E240">
            <v>0</v>
          </cell>
          <cell r="F240">
            <v>300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0"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280</v>
          </cell>
        </row>
        <row r="241">
          <cell r="A241" t="str">
            <v>广西农垦集团</v>
          </cell>
          <cell r="B241">
            <v>300</v>
          </cell>
        </row>
        <row r="241">
          <cell r="F241">
            <v>300</v>
          </cell>
        </row>
        <row r="242">
          <cell r="A242" t="str">
            <v>广西农垦永新畜牧集团有限公司良圻原种猪场</v>
          </cell>
          <cell r="B242">
            <v>280</v>
          </cell>
        </row>
        <row r="242">
          <cell r="V242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14"/>
  <sheetViews>
    <sheetView showZeros="0" tabSelected="1" view="pageBreakPreview" zoomScale="55" zoomScaleNormal="40" zoomScaleSheetLayoutView="55" workbookViewId="0">
      <pane ySplit="6" topLeftCell="A171" activePane="bottomLeft" state="frozen"/>
      <selection/>
      <selection pane="bottomLeft" activeCell="R190" sqref="R190"/>
    </sheetView>
  </sheetViews>
  <sheetFormatPr defaultColWidth="9" defaultRowHeight="13.5"/>
  <cols>
    <col min="1" max="1" width="39.3416666666667" style="7" customWidth="1"/>
    <col min="2" max="2" width="29.4833333333333" style="8" customWidth="1"/>
    <col min="3" max="3" width="18.4083333333333" style="3" customWidth="1"/>
    <col min="4" max="10" width="15.625" style="3" customWidth="1"/>
    <col min="11" max="11" width="17.775" style="3" customWidth="1"/>
    <col min="12" max="44" width="15.625" style="3" customWidth="1"/>
    <col min="45" max="16384" width="9" style="3"/>
  </cols>
  <sheetData>
    <row r="1" ht="51" customHeight="1" spans="1:44">
      <c r="A1" s="9" t="s">
        <v>0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</row>
    <row r="2" s="1" customFormat="1" ht="58" customHeight="1" spans="1:44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="1" customFormat="1" ht="36" customHeight="1" spans="1:44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</row>
    <row r="4" s="1" customFormat="1" ht="84" customHeight="1" spans="1:44">
      <c r="A4" s="14" t="s">
        <v>3</v>
      </c>
      <c r="B4" s="14" t="s">
        <v>4</v>
      </c>
      <c r="C4" s="15" t="s">
        <v>5</v>
      </c>
      <c r="D4" s="15"/>
      <c r="E4" s="15"/>
      <c r="F4" s="15"/>
      <c r="G4" s="15" t="s">
        <v>6</v>
      </c>
      <c r="H4" s="15"/>
      <c r="I4" s="15"/>
      <c r="J4" s="26" t="s">
        <v>7</v>
      </c>
      <c r="K4" s="27"/>
      <c r="L4" s="28" t="s">
        <v>8</v>
      </c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41"/>
      <c r="AF4" s="28" t="s">
        <v>9</v>
      </c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41"/>
    </row>
    <row r="5" s="1" customFormat="1" ht="22.5" customHeight="1" spans="1:44">
      <c r="A5" s="14"/>
      <c r="B5" s="14"/>
      <c r="C5" s="15"/>
      <c r="D5" s="15"/>
      <c r="E5" s="15"/>
      <c r="F5" s="15"/>
      <c r="G5" s="15"/>
      <c r="H5" s="15"/>
      <c r="I5" s="15"/>
      <c r="J5" s="29"/>
      <c r="K5" s="30"/>
      <c r="L5" s="31" t="s">
        <v>10</v>
      </c>
      <c r="M5" s="33" t="s">
        <v>11</v>
      </c>
      <c r="N5" s="34"/>
      <c r="O5" s="35" t="s">
        <v>12</v>
      </c>
      <c r="P5" s="35"/>
      <c r="Q5" s="38" t="s">
        <v>13</v>
      </c>
      <c r="R5" s="39"/>
      <c r="S5" s="40"/>
      <c r="T5" s="39" t="s">
        <v>14</v>
      </c>
      <c r="U5" s="39"/>
      <c r="V5" s="39"/>
      <c r="W5" s="39"/>
      <c r="X5" s="40"/>
      <c r="Y5" s="35" t="s">
        <v>15</v>
      </c>
      <c r="Z5" s="35"/>
      <c r="AA5" s="35"/>
      <c r="AB5" s="35"/>
      <c r="AC5" s="35"/>
      <c r="AD5" s="35"/>
      <c r="AE5" s="42"/>
      <c r="AF5" s="35" t="s">
        <v>16</v>
      </c>
      <c r="AG5" s="35"/>
      <c r="AH5" s="35"/>
      <c r="AI5" s="35"/>
      <c r="AJ5" s="35"/>
      <c r="AK5" s="43"/>
      <c r="AL5" s="35" t="s">
        <v>17</v>
      </c>
      <c r="AM5" s="39" t="s">
        <v>18</v>
      </c>
      <c r="AN5" s="39"/>
      <c r="AO5" s="39"/>
      <c r="AP5" s="45"/>
      <c r="AQ5" s="43" t="s">
        <v>19</v>
      </c>
      <c r="AR5" s="35" t="s">
        <v>20</v>
      </c>
    </row>
    <row r="6" ht="72" customHeight="1" spans="1:44">
      <c r="A6" s="14"/>
      <c r="B6" s="14"/>
      <c r="C6" s="16" t="s">
        <v>21</v>
      </c>
      <c r="D6" s="17" t="s">
        <v>22</v>
      </c>
      <c r="E6" s="17" t="s">
        <v>23</v>
      </c>
      <c r="F6" s="16" t="s">
        <v>24</v>
      </c>
      <c r="G6" s="25" t="s">
        <v>25</v>
      </c>
      <c r="H6" s="25" t="s">
        <v>26</v>
      </c>
      <c r="I6" s="25" t="s">
        <v>27</v>
      </c>
      <c r="J6" s="16" t="s">
        <v>28</v>
      </c>
      <c r="K6" s="16" t="s">
        <v>29</v>
      </c>
      <c r="L6" s="32"/>
      <c r="M6" s="35" t="s">
        <v>30</v>
      </c>
      <c r="N6" s="35" t="s">
        <v>31</v>
      </c>
      <c r="O6" s="36" t="s">
        <v>32</v>
      </c>
      <c r="P6" s="37" t="s">
        <v>33</v>
      </c>
      <c r="Q6" s="16" t="s">
        <v>34</v>
      </c>
      <c r="R6" s="16" t="s">
        <v>35</v>
      </c>
      <c r="S6" s="16" t="s">
        <v>36</v>
      </c>
      <c r="T6" s="16" t="s">
        <v>37</v>
      </c>
      <c r="U6" s="16" t="s">
        <v>38</v>
      </c>
      <c r="V6" s="16" t="s">
        <v>39</v>
      </c>
      <c r="W6" s="16" t="s">
        <v>40</v>
      </c>
      <c r="X6" s="16" t="s">
        <v>41</v>
      </c>
      <c r="Y6" s="16" t="s">
        <v>42</v>
      </c>
      <c r="Z6" s="16" t="s">
        <v>43</v>
      </c>
      <c r="AA6" s="16" t="s">
        <v>44</v>
      </c>
      <c r="AB6" s="16" t="s">
        <v>45</v>
      </c>
      <c r="AC6" s="16" t="s">
        <v>46</v>
      </c>
      <c r="AD6" s="16" t="s">
        <v>47</v>
      </c>
      <c r="AE6" s="16" t="s">
        <v>48</v>
      </c>
      <c r="AF6" s="16" t="s">
        <v>49</v>
      </c>
      <c r="AG6" s="16" t="s">
        <v>50</v>
      </c>
      <c r="AH6" s="16" t="s">
        <v>51</v>
      </c>
      <c r="AI6" s="16" t="s">
        <v>52</v>
      </c>
      <c r="AJ6" s="16" t="s">
        <v>53</v>
      </c>
      <c r="AK6" s="44" t="s">
        <v>54</v>
      </c>
      <c r="AL6" s="35"/>
      <c r="AM6" s="35" t="s">
        <v>55</v>
      </c>
      <c r="AN6" s="35" t="s">
        <v>56</v>
      </c>
      <c r="AO6" s="35" t="s">
        <v>57</v>
      </c>
      <c r="AP6" s="43" t="s">
        <v>58</v>
      </c>
      <c r="AQ6" s="43"/>
      <c r="AR6" s="35"/>
    </row>
    <row r="7" s="2" customFormat="1" ht="22.5" customHeight="1" spans="1:44">
      <c r="A7" s="18" t="s">
        <v>59</v>
      </c>
      <c r="B7" s="19">
        <f ca="1" t="shared" ref="B7:B12" si="0">SUM(C7:AR7)</f>
        <v>369348</v>
      </c>
      <c r="C7" s="20">
        <f>SUM(C12,C31,C47,C69,C80,C89,C97,C106,C115,C127,C136,C152,C167,C177,C188)</f>
        <v>7115</v>
      </c>
      <c r="D7" s="20">
        <f>SUM(D12,D31,D47,D69,D80,D89,D97,D106,D115,D127,D136,D152,D167,D177,D188)</f>
        <v>2250</v>
      </c>
      <c r="E7" s="20">
        <f ca="1">SUM(E12,E31,E47,E69,E80,E89,E97,E106,E115,E127,E136,E152,E167,E177,E188)</f>
        <v>3000</v>
      </c>
      <c r="F7" s="20">
        <f>SUM(F12,F31,F47,F69,F80,F89,F97,F106,F115,F127,F136,F152,F167,F177,F188)</f>
        <v>781</v>
      </c>
      <c r="G7" s="20">
        <f t="shared" ref="G7:L7" si="1">SUM(G12,G31,G47,G69,G80,G89,G97,G106,G115,G127,G136,G152,G167,G177,G188)</f>
        <v>4660</v>
      </c>
      <c r="H7" s="20">
        <f t="shared" si="1"/>
        <v>54</v>
      </c>
      <c r="I7" s="20">
        <f t="shared" si="1"/>
        <v>23910</v>
      </c>
      <c r="J7" s="20">
        <f t="shared" si="1"/>
        <v>6453</v>
      </c>
      <c r="K7" s="20">
        <f t="shared" si="1"/>
        <v>862</v>
      </c>
      <c r="L7" s="20">
        <f t="shared" si="1"/>
        <v>32000</v>
      </c>
      <c r="M7" s="20">
        <v>596</v>
      </c>
      <c r="N7" s="20">
        <v>1364</v>
      </c>
      <c r="O7" s="20">
        <v>101000</v>
      </c>
      <c r="P7" s="20">
        <v>40582</v>
      </c>
      <c r="Q7" s="20">
        <f>SUM(Q12,Q31,Q47,Q69,Q80,Q89,Q97,Q106,Q115,Q127,Q136,Q152,Q167,Q177,Q188)</f>
        <v>14000</v>
      </c>
      <c r="R7" s="20">
        <f>SUM(R12,R31,R47,R69,R80,R89,R97,R106,R115,R127,R136,R152,R167,R177,R188)</f>
        <v>20000</v>
      </c>
      <c r="S7" s="20">
        <f>SUM(S12,S31,S47,S69,S80,S89,S97,S106,S115,S127,S136,S152,S167,S177,S188)</f>
        <v>10400</v>
      </c>
      <c r="T7" s="20">
        <v>3600</v>
      </c>
      <c r="U7" s="20">
        <v>800</v>
      </c>
      <c r="V7" s="20">
        <f>SUM(V12,V31,V47,V69,V80,V89,V97,V106,V115,V127,V136,V152,V167,V177,V188)</f>
        <v>2000</v>
      </c>
      <c r="W7" s="20">
        <f>SUM(W12,W31,W47,W69,W80,W89,W97,W106,W115,W127,W136,W152,W167,W177,W188)</f>
        <v>2368</v>
      </c>
      <c r="X7" s="20">
        <f>SUM(X12,X31,X47,X69,X80,X89,X97,X106,X115,X127,X136,X152,X167,X177,X188)</f>
        <v>1040</v>
      </c>
      <c r="Y7" s="20">
        <f t="shared" ref="Y7:AH7" si="2">SUM(Y12,Y31,Y47,Y69,Y80,Y89,Y97,Y106,Y115,Y127,Y136,Y152,Y167,Y177,Y188)</f>
        <v>1276.8</v>
      </c>
      <c r="Z7" s="20">
        <f t="shared" si="2"/>
        <v>26.2</v>
      </c>
      <c r="AA7" s="20">
        <f t="shared" si="2"/>
        <v>128</v>
      </c>
      <c r="AB7" s="20">
        <f t="shared" si="2"/>
        <v>3256</v>
      </c>
      <c r="AC7" s="20">
        <f t="shared" si="2"/>
        <v>2600</v>
      </c>
      <c r="AD7" s="20">
        <f t="shared" si="2"/>
        <v>1610.2</v>
      </c>
      <c r="AE7" s="20">
        <f t="shared" si="2"/>
        <v>28.8</v>
      </c>
      <c r="AF7" s="20">
        <v>11200</v>
      </c>
      <c r="AG7" s="20">
        <v>13789</v>
      </c>
      <c r="AH7" s="20">
        <v>2300</v>
      </c>
      <c r="AI7" s="20">
        <v>2900</v>
      </c>
      <c r="AJ7" s="20">
        <v>1000</v>
      </c>
      <c r="AK7" s="20">
        <f>SUM(AK12,AK31,AK47,AK69,AK80,AK89,AK97,AK106,AK115,AK127,AK136,AK152,AK167,AK177,AK188)</f>
        <v>1372</v>
      </c>
      <c r="AL7" s="20">
        <v>15000</v>
      </c>
      <c r="AM7" s="20">
        <v>7722</v>
      </c>
      <c r="AN7" s="20">
        <v>1440</v>
      </c>
      <c r="AO7" s="20">
        <v>1400</v>
      </c>
      <c r="AP7" s="20">
        <v>140</v>
      </c>
      <c r="AQ7" s="20">
        <v>11194</v>
      </c>
      <c r="AR7" s="20">
        <f>SUM(AR12,AR31,AR47,AR69,AR80,AR89,AR97,AR106,AR115,AR127,AR136,AR152,AR167,AR177,AR188)</f>
        <v>12130</v>
      </c>
    </row>
    <row r="8" s="2" customFormat="1" ht="22.5" customHeight="1" spans="1:44">
      <c r="A8" s="18" t="s">
        <v>60</v>
      </c>
      <c r="B8" s="19">
        <f t="shared" si="0"/>
        <v>34751</v>
      </c>
      <c r="C8" s="20">
        <f>SUM(C188)</f>
        <v>0</v>
      </c>
      <c r="D8" s="20">
        <f>SUM(D188)</f>
        <v>0</v>
      </c>
      <c r="E8" s="20">
        <f>SUM(E188)</f>
        <v>0</v>
      </c>
      <c r="F8" s="20">
        <f>SUM(F188)</f>
        <v>0</v>
      </c>
      <c r="G8" s="20">
        <f t="shared" ref="G8:L8" si="3">SUM(G188)</f>
        <v>0</v>
      </c>
      <c r="H8" s="20">
        <f t="shared" si="3"/>
        <v>0</v>
      </c>
      <c r="I8" s="20">
        <v>11249</v>
      </c>
      <c r="J8" s="20">
        <f t="shared" si="3"/>
        <v>0</v>
      </c>
      <c r="K8" s="20">
        <f t="shared" si="3"/>
        <v>30</v>
      </c>
      <c r="L8" s="20">
        <f t="shared" si="3"/>
        <v>0</v>
      </c>
      <c r="M8" s="20">
        <v>110</v>
      </c>
      <c r="N8" s="20">
        <v>520</v>
      </c>
      <c r="O8" s="20">
        <v>0</v>
      </c>
      <c r="P8" s="20">
        <v>0</v>
      </c>
      <c r="Q8" s="20">
        <f>SUM(Q188)</f>
        <v>0</v>
      </c>
      <c r="R8" s="20">
        <f>SUM(R188)</f>
        <v>0</v>
      </c>
      <c r="S8" s="20">
        <f>SUM(S188)</f>
        <v>0</v>
      </c>
      <c r="T8" s="20">
        <v>0</v>
      </c>
      <c r="U8" s="20">
        <v>0</v>
      </c>
      <c r="V8" s="20">
        <f>SUM(V188)</f>
        <v>0</v>
      </c>
      <c r="W8" s="20">
        <f>SUM(W188)</f>
        <v>0</v>
      </c>
      <c r="X8" s="20">
        <f>SUM(X188)</f>
        <v>0</v>
      </c>
      <c r="Y8" s="20">
        <f t="shared" ref="Y8:AH8" si="4">SUM(Y188)</f>
        <v>0</v>
      </c>
      <c r="Z8" s="20">
        <f t="shared" si="4"/>
        <v>0</v>
      </c>
      <c r="AA8" s="20">
        <f t="shared" si="4"/>
        <v>0</v>
      </c>
      <c r="AB8" s="20">
        <f t="shared" si="4"/>
        <v>0</v>
      </c>
      <c r="AC8" s="20">
        <f t="shared" si="4"/>
        <v>0</v>
      </c>
      <c r="AD8" s="20">
        <f t="shared" si="4"/>
        <v>0</v>
      </c>
      <c r="AE8" s="20">
        <f t="shared" si="4"/>
        <v>0</v>
      </c>
      <c r="AF8" s="20">
        <v>0</v>
      </c>
      <c r="AG8" s="20">
        <v>300</v>
      </c>
      <c r="AH8" s="20">
        <v>0</v>
      </c>
      <c r="AI8" s="20">
        <v>100</v>
      </c>
      <c r="AJ8" s="20">
        <v>0</v>
      </c>
      <c r="AK8" s="20">
        <f>SUM(AK188)</f>
        <v>1372</v>
      </c>
      <c r="AL8" s="20">
        <v>0</v>
      </c>
      <c r="AM8" s="20">
        <v>2817</v>
      </c>
      <c r="AN8" s="20">
        <v>1440</v>
      </c>
      <c r="AO8" s="20">
        <v>1400</v>
      </c>
      <c r="AP8" s="20">
        <v>140</v>
      </c>
      <c r="AQ8" s="20">
        <v>3143</v>
      </c>
      <c r="AR8" s="20">
        <f>SUM(AR188)</f>
        <v>12130</v>
      </c>
    </row>
    <row r="9" s="2" customFormat="1" ht="22.5" customHeight="1" spans="1:44">
      <c r="A9" s="18" t="s">
        <v>61</v>
      </c>
      <c r="B9" s="19">
        <f t="shared" si="0"/>
        <v>18352.2</v>
      </c>
      <c r="C9" s="20">
        <f>SUM(C13,C32,C48,C70,C81,C90,C98,C107,C116,C128,C137,C153,C168,C178)</f>
        <v>0</v>
      </c>
      <c r="D9" s="20">
        <f>SUM(D13,D32,D48,D70,D81,D90,D98,D107,D116,D128,D137,D153,D168,D178)</f>
        <v>0</v>
      </c>
      <c r="E9" s="20">
        <f>SUM(E13,E32,E48,E70,E81,E90,E98,E107,E116,E128,E137,E153,E168,E178)</f>
        <v>0</v>
      </c>
      <c r="F9" s="20">
        <f>SUM(F13,F32,F48,F70,F81,F90,F98,F107,F116,F128,F137,F153,F168,F178)</f>
        <v>0</v>
      </c>
      <c r="G9" s="20">
        <f t="shared" ref="G9:L9" si="5">SUM(G13,G32,G48,G70,G81,G90,G98,G107,G116,G128,G137,G153,G168,G178)</f>
        <v>0</v>
      </c>
      <c r="H9" s="20">
        <f t="shared" si="5"/>
        <v>0</v>
      </c>
      <c r="I9" s="20">
        <f t="shared" si="5"/>
        <v>0</v>
      </c>
      <c r="J9" s="20">
        <f t="shared" si="5"/>
        <v>0</v>
      </c>
      <c r="K9" s="20">
        <f t="shared" si="5"/>
        <v>382</v>
      </c>
      <c r="L9" s="20">
        <f t="shared" si="5"/>
        <v>0</v>
      </c>
      <c r="M9" s="20">
        <v>0</v>
      </c>
      <c r="N9" s="20">
        <v>0</v>
      </c>
      <c r="O9" s="20">
        <v>0</v>
      </c>
      <c r="P9" s="20">
        <v>0</v>
      </c>
      <c r="Q9" s="20">
        <f>SUM(Q13,Q32,Q48,Q70,Q81,Q90,Q98,Q107,Q116,Q128,Q137,Q153,Q168,Q178)</f>
        <v>0</v>
      </c>
      <c r="R9" s="20">
        <f>SUM(R13,R32,R48,R70,R81,R90,R98,R107,R116,R128,R137,R153,R168,R178)</f>
        <v>3050</v>
      </c>
      <c r="S9" s="20">
        <f>SUM(S13,S32,S48,S70,S81,S90,S98,S107,S116,S128,S137,S153,S168,S178)</f>
        <v>0</v>
      </c>
      <c r="T9" s="20">
        <v>0</v>
      </c>
      <c r="U9" s="20">
        <v>0</v>
      </c>
      <c r="V9" s="20">
        <f>SUM(V13,V32,V48,V70,V81,V90,V98,V107,V116,V128,V137,V153,V168,V178)</f>
        <v>0</v>
      </c>
      <c r="W9" s="20">
        <f>SUM(W13,W32,W48,W70,W81,W90,W98,W107,W116,W128,W137,W153,W168,W178)</f>
        <v>0</v>
      </c>
      <c r="X9" s="20">
        <f>SUM(X13,X32,X48,X70,X81,X90,X98,X107,X116,X128,X137,X153,X168,X178)</f>
        <v>0</v>
      </c>
      <c r="Y9" s="20">
        <f t="shared" ref="Y9:AH9" si="6">SUM(Y13,Y32,Y48,Y70,Y81,Y90,Y98,Y107,Y116,Y128,Y137,Y153,Y168,Y178)</f>
        <v>500</v>
      </c>
      <c r="Z9" s="20">
        <f t="shared" si="6"/>
        <v>26.2</v>
      </c>
      <c r="AA9" s="20">
        <f t="shared" si="6"/>
        <v>128</v>
      </c>
      <c r="AB9" s="20">
        <f t="shared" si="6"/>
        <v>0</v>
      </c>
      <c r="AC9" s="20">
        <f t="shared" si="6"/>
        <v>0</v>
      </c>
      <c r="AD9" s="20">
        <f t="shared" si="6"/>
        <v>1610.2</v>
      </c>
      <c r="AE9" s="20">
        <f t="shared" si="6"/>
        <v>28.8</v>
      </c>
      <c r="AF9" s="20">
        <v>0</v>
      </c>
      <c r="AG9" s="20">
        <v>11169</v>
      </c>
      <c r="AH9" s="20">
        <v>0</v>
      </c>
      <c r="AI9" s="20">
        <v>0</v>
      </c>
      <c r="AJ9" s="20">
        <v>0</v>
      </c>
      <c r="AK9" s="20">
        <f>SUM(AK13,AK32,AK48,AK70,AK81,AK90,AK98,AK107,AK116,AK128,AK137,AK153,AK168,AK178)</f>
        <v>0</v>
      </c>
      <c r="AL9" s="20">
        <v>0</v>
      </c>
      <c r="AM9" s="20">
        <v>984</v>
      </c>
      <c r="AN9" s="20">
        <v>0</v>
      </c>
      <c r="AO9" s="20">
        <v>0</v>
      </c>
      <c r="AP9" s="20"/>
      <c r="AQ9" s="20">
        <v>474</v>
      </c>
      <c r="AR9" s="20">
        <f>SUM(AR13,AR32,AR48,AR70,AR81,AR90,AR98,AR107,AR116,AR128,AR137,AR153,AR168,AR178)</f>
        <v>0</v>
      </c>
    </row>
    <row r="10" s="2" customFormat="1" ht="22.5" customHeight="1" spans="1:44">
      <c r="A10" s="18" t="s">
        <v>62</v>
      </c>
      <c r="B10" s="19">
        <f ca="1" t="shared" si="0"/>
        <v>114089.37</v>
      </c>
      <c r="C10" s="20">
        <f>SUM(C14,C33,C49,C71,C82,C91,C100,C108,C117,C129,C138,C154,C169,C179)</f>
        <v>800</v>
      </c>
      <c r="D10" s="20">
        <f>SUM(D14,D33,D49,D71,D82,D91,D100,D108,D117,D129,D138,D154,D169,D179)</f>
        <v>414.78</v>
      </c>
      <c r="E10" s="20">
        <f ca="1">SUM(E14,E33,E49,E71,E82,E91,E100,E108,E117,E129,E138,E154,E169,E179)</f>
        <v>582</v>
      </c>
      <c r="F10" s="20">
        <f>SUM(F14,F33,F49,F71,F82,F91,F100,F108,F117,F129,F138,F154,F169,F179)</f>
        <v>192</v>
      </c>
      <c r="G10" s="20">
        <f t="shared" ref="G10:L10" si="7">SUM(G14,G33,G49,G71,G82,G91,G100,G108,G117,G129,G138,G154,G169,G179)</f>
        <v>1302.9</v>
      </c>
      <c r="H10" s="20">
        <f t="shared" si="7"/>
        <v>21</v>
      </c>
      <c r="I10" s="20">
        <f t="shared" si="7"/>
        <v>4262.1</v>
      </c>
      <c r="J10" s="20">
        <f t="shared" si="7"/>
        <v>1560</v>
      </c>
      <c r="K10" s="20">
        <f t="shared" si="7"/>
        <v>100</v>
      </c>
      <c r="L10" s="20">
        <f t="shared" si="7"/>
        <v>11501</v>
      </c>
      <c r="M10" s="20">
        <v>0</v>
      </c>
      <c r="N10" s="20">
        <v>682</v>
      </c>
      <c r="O10" s="20">
        <v>44168</v>
      </c>
      <c r="P10" s="20">
        <v>25247.79</v>
      </c>
      <c r="Q10" s="20">
        <f>SUM(Q14,Q33,Q49,Q71,Q82,Q91,Q100,Q108,Q117,Q129,Q138,Q154,Q169,Q179)</f>
        <v>0</v>
      </c>
      <c r="R10" s="20">
        <f>SUM(R14,R33,R49,R71,R82,R91,R100,R108,R117,R129,R138,R154,R169,R179)</f>
        <v>5380</v>
      </c>
      <c r="S10" s="20">
        <f>SUM(S14,S33,S49,S71,S82,S91,S100,S108,S117,S129,S138,S154,S169,S179)</f>
        <v>1500</v>
      </c>
      <c r="T10" s="20">
        <v>589</v>
      </c>
      <c r="U10" s="20">
        <v>0</v>
      </c>
      <c r="V10" s="20">
        <f>SUM(V14,V33,V49,V71,V82,V91,V100,V108,V117,V129,V138,V154,V169,V179)</f>
        <v>0</v>
      </c>
      <c r="W10" s="20">
        <f>SUM(W14,W33,W49,W71,W82,W91,W100,W108,W117,W129,W138,W154,W169,W179)</f>
        <v>0</v>
      </c>
      <c r="X10" s="20">
        <f>SUM(X14,X33,X49,X71,X82,X91,X100,X108,X117,X129,X138,X154,X169,X179)</f>
        <v>448</v>
      </c>
      <c r="Y10" s="20">
        <f t="shared" ref="Y10:AH10" si="8">SUM(Y14,Y33,Y49,Y71,Y82,Y91,Y100,Y108,Y117,Y129,Y138,Y154,Y169,Y179)</f>
        <v>776.8</v>
      </c>
      <c r="Z10" s="20">
        <f t="shared" si="8"/>
        <v>0</v>
      </c>
      <c r="AA10" s="20">
        <f t="shared" si="8"/>
        <v>0</v>
      </c>
      <c r="AB10" s="20">
        <f t="shared" si="8"/>
        <v>3256</v>
      </c>
      <c r="AC10" s="20">
        <f t="shared" si="8"/>
        <v>540</v>
      </c>
      <c r="AD10" s="20">
        <f t="shared" si="8"/>
        <v>0</v>
      </c>
      <c r="AE10" s="20">
        <f t="shared" si="8"/>
        <v>0</v>
      </c>
      <c r="AF10" s="20">
        <v>3374</v>
      </c>
      <c r="AG10" s="20">
        <v>0</v>
      </c>
      <c r="AH10" s="20">
        <v>340</v>
      </c>
      <c r="AI10" s="20">
        <v>350</v>
      </c>
      <c r="AJ10" s="20">
        <v>1000</v>
      </c>
      <c r="AK10" s="20">
        <f>SUM(AK14,AK33,AK49,AK71,AK82,AK91,AK100,AK108,AK117,AK129,AK138,AK154,AK169,AK179)</f>
        <v>0</v>
      </c>
      <c r="AL10" s="20">
        <v>3510</v>
      </c>
      <c r="AM10" s="20">
        <v>731</v>
      </c>
      <c r="AN10" s="20">
        <v>0</v>
      </c>
      <c r="AO10" s="20">
        <v>0</v>
      </c>
      <c r="AP10" s="20"/>
      <c r="AQ10" s="20">
        <v>1461</v>
      </c>
      <c r="AR10" s="20">
        <f>SUM(AR14,AR33,AR49,AR71,AR82,AR91,AR100,AR108,AR117,AR129,AR138,AR154,AR169,AR179)</f>
        <v>0</v>
      </c>
    </row>
    <row r="11" s="2" customFormat="1" ht="22.5" customHeight="1" spans="1:44">
      <c r="A11" s="18" t="s">
        <v>63</v>
      </c>
      <c r="B11" s="19">
        <f ca="1" t="shared" si="0"/>
        <v>202151.43</v>
      </c>
      <c r="C11" s="20">
        <f>SUM(C25,C41,C57,C75,C87,C94,C103,C112,C121,C132,C141,C157,C171,C181)</f>
        <v>6315</v>
      </c>
      <c r="D11" s="20">
        <f>SUM(D25,D41,D57,D75,D87,D94,D103,D112,D121,D132,D141,D157,D171,D181)</f>
        <v>1835.22</v>
      </c>
      <c r="E11" s="20">
        <f ca="1">SUM(E25,E41,E57,E75,E87,E94,E103,E112,E121,E132,E141,E157,E171,E181)</f>
        <v>2418</v>
      </c>
      <c r="F11" s="20">
        <f>SUM(F25,F41,F57,F75,F87,F94,F103,F112,F121,F132,F141,F157,F171,F181)</f>
        <v>589</v>
      </c>
      <c r="G11" s="20">
        <f t="shared" ref="G11:L11" si="9">SUM(G25,G41,G57,G75,G87,G94,G103,G112,G121,G132,G141,G157,G171,G181)</f>
        <v>3357.1</v>
      </c>
      <c r="H11" s="20">
        <f t="shared" si="9"/>
        <v>33</v>
      </c>
      <c r="I11" s="20">
        <f t="shared" si="9"/>
        <v>8394.9</v>
      </c>
      <c r="J11" s="20">
        <f t="shared" si="9"/>
        <v>4893</v>
      </c>
      <c r="K11" s="20">
        <f t="shared" si="9"/>
        <v>350</v>
      </c>
      <c r="L11" s="20">
        <f t="shared" si="9"/>
        <v>20499</v>
      </c>
      <c r="M11" s="20">
        <v>486</v>
      </c>
      <c r="N11" s="20">
        <v>162</v>
      </c>
      <c r="O11" s="20">
        <v>56832</v>
      </c>
      <c r="P11" s="20">
        <v>15334.21</v>
      </c>
      <c r="Q11" s="20">
        <f>SUM(Q25,Q41,Q57,Q75,Q87,Q94,Q103,Q112,Q121,Q132,Q141,Q157,Q171,Q181)</f>
        <v>14000</v>
      </c>
      <c r="R11" s="20">
        <f>SUM(R25,R41,R57,R75,R87,R94,R103,R112,R121,R132,R141,R157,R171,R181)</f>
        <v>11570</v>
      </c>
      <c r="S11" s="20">
        <f>SUM(S25,S41,S57,S75,S87,S94,S103,S112,S121,S132,S141,S157,S171,S181)</f>
        <v>8900</v>
      </c>
      <c r="T11" s="20">
        <v>3011</v>
      </c>
      <c r="U11" s="20">
        <v>800</v>
      </c>
      <c r="V11" s="20">
        <f>SUM(V25,V41,V57,V75,V87,V94,V103,V112,V121,V132,V141,V157,V171,V181)</f>
        <v>2000</v>
      </c>
      <c r="W11" s="20">
        <f>SUM(W25,W41,W57,W75,W87,W94,W103,W112,W121,W132,W141,W157,W171,W181)</f>
        <v>2368</v>
      </c>
      <c r="X11" s="20">
        <f>SUM(X25,X41,X57,X75,X87,X94,X103,X112,X121,X132,X141,X157,X171,X181)</f>
        <v>592</v>
      </c>
      <c r="Y11" s="20">
        <f t="shared" ref="Y11:AH11" si="10">SUM(Y25,Y41,Y57,Y75,Y87,Y94,Y103,Y112,Y121,Y132,Y141,Y157,Y171,Y181)</f>
        <v>0</v>
      </c>
      <c r="Z11" s="20">
        <f t="shared" si="10"/>
        <v>0</v>
      </c>
      <c r="AA11" s="20">
        <f t="shared" si="10"/>
        <v>0</v>
      </c>
      <c r="AB11" s="20">
        <f t="shared" si="10"/>
        <v>0</v>
      </c>
      <c r="AC11" s="20">
        <f t="shared" si="10"/>
        <v>2060</v>
      </c>
      <c r="AD11" s="20">
        <f t="shared" si="10"/>
        <v>0</v>
      </c>
      <c r="AE11" s="20">
        <f t="shared" si="10"/>
        <v>0</v>
      </c>
      <c r="AF11" s="20">
        <v>7826</v>
      </c>
      <c r="AG11" s="20">
        <v>2320</v>
      </c>
      <c r="AH11" s="20">
        <v>1960</v>
      </c>
      <c r="AI11" s="20">
        <v>2450</v>
      </c>
      <c r="AJ11" s="20">
        <v>0</v>
      </c>
      <c r="AK11" s="20">
        <f>SUM(AK25,AK41,AK57,AK75,AK87,AK94,AK103,AK112,AK121,AK132,AK141,AK157,AK171,AK181)</f>
        <v>0</v>
      </c>
      <c r="AL11" s="20">
        <v>11490</v>
      </c>
      <c r="AM11" s="20">
        <v>3190</v>
      </c>
      <c r="AN11" s="20">
        <v>0</v>
      </c>
      <c r="AO11" s="20">
        <v>0</v>
      </c>
      <c r="AP11" s="20"/>
      <c r="AQ11" s="20">
        <v>6116</v>
      </c>
      <c r="AR11" s="20">
        <f>SUM(AR25,AR41,AR57,AR75,AR87,AR94,AR103,AR112,AR121,AR132,AR141,AR157,AR171,AR181)</f>
        <v>0</v>
      </c>
    </row>
    <row r="12" s="2" customFormat="1" ht="22.5" customHeight="1" spans="1:44">
      <c r="A12" s="18" t="s">
        <v>64</v>
      </c>
      <c r="B12" s="19">
        <f ca="1" t="shared" si="0"/>
        <v>48778.67</v>
      </c>
      <c r="C12" s="20">
        <f>SUM(C13,C14,C25)</f>
        <v>400</v>
      </c>
      <c r="D12" s="20">
        <f>SUM(D13,D14,D25)</f>
        <v>160.92</v>
      </c>
      <c r="E12" s="20">
        <f ca="1">SUM(E13,E14,E25)</f>
        <v>420</v>
      </c>
      <c r="F12" s="20">
        <f>SUM(F13,F14,F25)</f>
        <v>126</v>
      </c>
      <c r="G12" s="20">
        <f t="shared" ref="G12:L12" si="11">SUM(G13,G14,G25)</f>
        <v>1383.9</v>
      </c>
      <c r="H12" s="20">
        <f t="shared" si="11"/>
        <v>12.1</v>
      </c>
      <c r="I12" s="20">
        <f t="shared" si="11"/>
        <v>2024</v>
      </c>
      <c r="J12" s="20">
        <f t="shared" si="11"/>
        <v>0</v>
      </c>
      <c r="K12" s="20">
        <f t="shared" si="11"/>
        <v>50</v>
      </c>
      <c r="L12" s="20">
        <f t="shared" si="11"/>
        <v>4734</v>
      </c>
      <c r="M12" s="20">
        <v>216</v>
      </c>
      <c r="N12" s="20">
        <v>212</v>
      </c>
      <c r="O12" s="20">
        <v>20215</v>
      </c>
      <c r="P12" s="20">
        <v>13631.75</v>
      </c>
      <c r="Q12" s="20">
        <f>SUM(Q13,Q14,Q25)</f>
        <v>0</v>
      </c>
      <c r="R12" s="20">
        <f>SUM(R13,R14,R25)</f>
        <v>0</v>
      </c>
      <c r="S12" s="20">
        <f>SUM(S13,S14,S25)</f>
        <v>0</v>
      </c>
      <c r="T12" s="20">
        <v>119</v>
      </c>
      <c r="U12" s="20">
        <v>0</v>
      </c>
      <c r="V12" s="20">
        <f>SUM(V13,V14,V25)</f>
        <v>0</v>
      </c>
      <c r="W12" s="20">
        <f>SUM(W13,W14,W25)</f>
        <v>0</v>
      </c>
      <c r="X12" s="20">
        <f>SUM(X13,X14,X25)</f>
        <v>224</v>
      </c>
      <c r="Y12" s="20">
        <f t="shared" ref="Y12:AK12" si="12">SUM(Y13,Y14,Y25)</f>
        <v>0</v>
      </c>
      <c r="Z12" s="20">
        <f t="shared" si="12"/>
        <v>0</v>
      </c>
      <c r="AA12" s="20">
        <f t="shared" si="12"/>
        <v>0</v>
      </c>
      <c r="AB12" s="20">
        <f t="shared" si="12"/>
        <v>0</v>
      </c>
      <c r="AC12" s="20">
        <f t="shared" si="12"/>
        <v>0</v>
      </c>
      <c r="AD12" s="20">
        <f t="shared" si="12"/>
        <v>0</v>
      </c>
      <c r="AE12" s="20">
        <f t="shared" si="12"/>
        <v>0</v>
      </c>
      <c r="AF12" s="20">
        <v>955</v>
      </c>
      <c r="AG12" s="20">
        <v>2680</v>
      </c>
      <c r="AH12" s="20">
        <v>0</v>
      </c>
      <c r="AI12" s="20">
        <v>300</v>
      </c>
      <c r="AJ12" s="20">
        <v>0</v>
      </c>
      <c r="AK12" s="20">
        <f>SUM(AK13,AK14,AK25)</f>
        <v>0</v>
      </c>
      <c r="AL12" s="20">
        <v>460</v>
      </c>
      <c r="AM12" s="20">
        <v>265</v>
      </c>
      <c r="AN12" s="20">
        <v>0</v>
      </c>
      <c r="AO12" s="20">
        <v>0</v>
      </c>
      <c r="AP12" s="20"/>
      <c r="AQ12" s="20">
        <v>190</v>
      </c>
      <c r="AR12" s="20">
        <f>SUM(AR13,AR14,AR25)</f>
        <v>0</v>
      </c>
    </row>
    <row r="13" s="3" customFormat="1" ht="22.5" customHeight="1" spans="1:44">
      <c r="A13" s="21" t="s">
        <v>65</v>
      </c>
      <c r="B13" s="19">
        <f t="shared" ref="B13:B76" si="13">SUM(C13:AR13)</f>
        <v>2755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0">
        <v>0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>
        <v>2680</v>
      </c>
      <c r="AH13" s="22"/>
      <c r="AI13" s="22"/>
      <c r="AJ13" s="22"/>
      <c r="AK13" s="22"/>
      <c r="AL13" s="22"/>
      <c r="AM13" s="22">
        <v>75</v>
      </c>
      <c r="AN13" s="22"/>
      <c r="AO13" s="22"/>
      <c r="AP13" s="22"/>
      <c r="AQ13" s="22">
        <v>0</v>
      </c>
      <c r="AR13" s="22"/>
    </row>
    <row r="14" s="4" customFormat="1" ht="22.5" customHeight="1" spans="1:44">
      <c r="A14" s="18" t="s">
        <v>66</v>
      </c>
      <c r="B14" s="19">
        <f ca="1" t="shared" si="13"/>
        <v>26984.43</v>
      </c>
      <c r="C14" s="20">
        <f>SUM(C15:C24)</f>
        <v>0</v>
      </c>
      <c r="D14" s="20">
        <f>SUM(D15:D24)</f>
        <v>64.9</v>
      </c>
      <c r="E14" s="20">
        <f ca="1">SUM(E15:E24)</f>
        <v>60</v>
      </c>
      <c r="F14" s="20">
        <f>SUM(F15:F24)</f>
        <v>0</v>
      </c>
      <c r="G14" s="20">
        <f t="shared" ref="G14:L14" si="14">SUM(G15:G24)</f>
        <v>437.4</v>
      </c>
      <c r="H14" s="20">
        <f t="shared" si="14"/>
        <v>0</v>
      </c>
      <c r="I14" s="20">
        <f t="shared" si="14"/>
        <v>1154.6</v>
      </c>
      <c r="J14" s="20">
        <f t="shared" si="14"/>
        <v>0</v>
      </c>
      <c r="K14" s="20">
        <f t="shared" si="14"/>
        <v>0</v>
      </c>
      <c r="L14" s="20">
        <f t="shared" si="14"/>
        <v>2644</v>
      </c>
      <c r="M14" s="20">
        <v>0</v>
      </c>
      <c r="N14" s="20">
        <v>212</v>
      </c>
      <c r="O14" s="20">
        <v>10660</v>
      </c>
      <c r="P14" s="20">
        <v>11063.53</v>
      </c>
      <c r="Q14" s="20">
        <f>SUM(Q15:Q24)</f>
        <v>0</v>
      </c>
      <c r="R14" s="20">
        <f>SUM(R15:R24)</f>
        <v>0</v>
      </c>
      <c r="S14" s="20">
        <f>SUM(S15:S24)</f>
        <v>0</v>
      </c>
      <c r="T14" s="20">
        <v>119</v>
      </c>
      <c r="U14" s="20">
        <v>0</v>
      </c>
      <c r="V14" s="20">
        <f>SUM(V15:V24)</f>
        <v>0</v>
      </c>
      <c r="W14" s="20">
        <f>SUM(W15:W24)</f>
        <v>0</v>
      </c>
      <c r="X14" s="20">
        <f>SUM(X15:X24)</f>
        <v>104</v>
      </c>
      <c r="Y14" s="20">
        <f t="shared" ref="Y14:AK14" si="15">SUM(Y15:Y24)</f>
        <v>0</v>
      </c>
      <c r="Z14" s="20">
        <f t="shared" si="15"/>
        <v>0</v>
      </c>
      <c r="AA14" s="20">
        <f t="shared" si="15"/>
        <v>0</v>
      </c>
      <c r="AB14" s="20">
        <f t="shared" si="15"/>
        <v>0</v>
      </c>
      <c r="AC14" s="20">
        <f t="shared" si="15"/>
        <v>0</v>
      </c>
      <c r="AD14" s="20">
        <f t="shared" si="15"/>
        <v>0</v>
      </c>
      <c r="AE14" s="20">
        <f t="shared" si="15"/>
        <v>0</v>
      </c>
      <c r="AF14" s="20">
        <v>255</v>
      </c>
      <c r="AG14" s="20">
        <v>0</v>
      </c>
      <c r="AH14" s="20">
        <v>0</v>
      </c>
      <c r="AI14" s="20">
        <v>0</v>
      </c>
      <c r="AJ14" s="20">
        <v>0</v>
      </c>
      <c r="AK14" s="20">
        <f>SUM(AK15:AK24)</f>
        <v>0</v>
      </c>
      <c r="AL14" s="20">
        <v>120</v>
      </c>
      <c r="AM14" s="20">
        <v>90</v>
      </c>
      <c r="AN14" s="20">
        <v>0</v>
      </c>
      <c r="AO14" s="20">
        <v>0</v>
      </c>
      <c r="AP14" s="20"/>
      <c r="AQ14" s="20">
        <v>0</v>
      </c>
      <c r="AR14" s="20">
        <f>SUM(AR15:AR24)</f>
        <v>0</v>
      </c>
    </row>
    <row r="15" s="3" customFormat="1" ht="22.5" customHeight="1" spans="1:44">
      <c r="A15" s="21" t="s">
        <v>67</v>
      </c>
      <c r="B15" s="19">
        <f ca="1" t="shared" si="13"/>
        <v>947.9</v>
      </c>
      <c r="C15" s="22"/>
      <c r="D15" s="22">
        <v>7.6</v>
      </c>
      <c r="E15" s="22">
        <f ca="1">VLOOKUP(A15,[1]资金分配总表!$A$1:$Z$65536,26,FALSE)</f>
        <v>0</v>
      </c>
      <c r="F15" s="22"/>
      <c r="G15" s="22">
        <v>0.3</v>
      </c>
      <c r="H15" s="22"/>
      <c r="I15" s="22">
        <v>148.7</v>
      </c>
      <c r="J15" s="22"/>
      <c r="K15" s="22"/>
      <c r="L15" s="22">
        <v>260</v>
      </c>
      <c r="M15" s="22">
        <v>0</v>
      </c>
      <c r="N15" s="22">
        <v>0</v>
      </c>
      <c r="O15" s="22">
        <v>460</v>
      </c>
      <c r="P15" s="22">
        <v>51.3</v>
      </c>
      <c r="Q15" s="22"/>
      <c r="R15" s="22"/>
      <c r="S15" s="22"/>
      <c r="T15" s="22">
        <v>0</v>
      </c>
      <c r="U15" s="22">
        <v>0</v>
      </c>
      <c r="V15" s="22"/>
      <c r="W15" s="22"/>
      <c r="X15" s="22">
        <v>0</v>
      </c>
      <c r="Y15" s="22"/>
      <c r="Z15" s="22"/>
      <c r="AA15" s="22"/>
      <c r="AB15" s="22"/>
      <c r="AC15" s="22"/>
      <c r="AD15" s="22"/>
      <c r="AE15" s="22"/>
      <c r="AF15" s="22">
        <v>20</v>
      </c>
      <c r="AG15" s="22">
        <v>0</v>
      </c>
      <c r="AH15" s="22">
        <v>0</v>
      </c>
      <c r="AI15" s="22">
        <v>0</v>
      </c>
      <c r="AJ15" s="22"/>
      <c r="AK15" s="22"/>
      <c r="AL15" s="22">
        <v>0</v>
      </c>
      <c r="AM15" s="22">
        <v>0</v>
      </c>
      <c r="AN15" s="22"/>
      <c r="AO15" s="22"/>
      <c r="AP15" s="22"/>
      <c r="AQ15" s="22">
        <v>0</v>
      </c>
      <c r="AR15" s="22"/>
    </row>
    <row r="16" s="3" customFormat="1" ht="22.5" customHeight="1" spans="1:44">
      <c r="A16" s="21" t="s">
        <v>68</v>
      </c>
      <c r="B16" s="19">
        <f ca="1" t="shared" si="13"/>
        <v>1014</v>
      </c>
      <c r="C16" s="22"/>
      <c r="D16" s="22">
        <v>11.9</v>
      </c>
      <c r="E16" s="22">
        <f ca="1">VLOOKUP(A16,[1]资金分配总表!$A$1:$Z$65536,26,FALSE)</f>
        <v>0</v>
      </c>
      <c r="F16" s="22"/>
      <c r="G16" s="22">
        <v>11.6</v>
      </c>
      <c r="H16" s="22"/>
      <c r="I16" s="22">
        <v>208.4</v>
      </c>
      <c r="J16" s="22"/>
      <c r="K16" s="22"/>
      <c r="L16" s="22">
        <v>200</v>
      </c>
      <c r="M16" s="22">
        <v>0</v>
      </c>
      <c r="N16" s="22">
        <v>0</v>
      </c>
      <c r="O16" s="22">
        <v>557</v>
      </c>
      <c r="P16" s="22">
        <v>5.1</v>
      </c>
      <c r="Q16" s="22"/>
      <c r="R16" s="22"/>
      <c r="S16" s="22"/>
      <c r="T16" s="22">
        <v>0</v>
      </c>
      <c r="U16" s="22">
        <v>0</v>
      </c>
      <c r="V16" s="22"/>
      <c r="W16" s="22"/>
      <c r="X16" s="22">
        <v>0</v>
      </c>
      <c r="Y16" s="22"/>
      <c r="Z16" s="22"/>
      <c r="AA16" s="22"/>
      <c r="AB16" s="22"/>
      <c r="AC16" s="22"/>
      <c r="AD16" s="22"/>
      <c r="AE16" s="22"/>
      <c r="AF16" s="22">
        <v>20</v>
      </c>
      <c r="AG16" s="22">
        <v>0</v>
      </c>
      <c r="AH16" s="22">
        <v>0</v>
      </c>
      <c r="AI16" s="22">
        <v>0</v>
      </c>
      <c r="AJ16" s="22"/>
      <c r="AK16" s="22"/>
      <c r="AL16" s="22">
        <v>0</v>
      </c>
      <c r="AM16" s="22">
        <v>0</v>
      </c>
      <c r="AN16" s="22"/>
      <c r="AO16" s="22"/>
      <c r="AP16" s="22"/>
      <c r="AQ16" s="22">
        <v>0</v>
      </c>
      <c r="AR16" s="22"/>
    </row>
    <row r="17" s="3" customFormat="1" ht="22.5" customHeight="1" spans="1:44">
      <c r="A17" s="21" t="s">
        <v>69</v>
      </c>
      <c r="B17" s="19">
        <f ca="1" t="shared" si="13"/>
        <v>4077.62</v>
      </c>
      <c r="C17" s="22"/>
      <c r="D17" s="22">
        <v>7.6</v>
      </c>
      <c r="E17" s="22">
        <f ca="1">VLOOKUP(A17,[1]资金分配总表!$A$1:$Z$65536,26,FALSE)</f>
        <v>0</v>
      </c>
      <c r="F17" s="22"/>
      <c r="G17" s="22">
        <v>9.3</v>
      </c>
      <c r="H17" s="22"/>
      <c r="I17" s="22">
        <v>40.7</v>
      </c>
      <c r="J17" s="22"/>
      <c r="K17" s="22"/>
      <c r="L17" s="22">
        <v>280</v>
      </c>
      <c r="M17" s="22">
        <v>0</v>
      </c>
      <c r="N17" s="22">
        <v>0</v>
      </c>
      <c r="O17" s="22">
        <v>3368</v>
      </c>
      <c r="P17" s="22">
        <v>327.02</v>
      </c>
      <c r="Q17" s="22"/>
      <c r="R17" s="22"/>
      <c r="S17" s="22"/>
      <c r="T17" s="22">
        <v>0</v>
      </c>
      <c r="U17" s="22">
        <v>0</v>
      </c>
      <c r="V17" s="22"/>
      <c r="W17" s="22"/>
      <c r="X17" s="22">
        <v>0</v>
      </c>
      <c r="Y17" s="22"/>
      <c r="Z17" s="22"/>
      <c r="AA17" s="22"/>
      <c r="AB17" s="22"/>
      <c r="AC17" s="22"/>
      <c r="AD17" s="22"/>
      <c r="AE17" s="22"/>
      <c r="AF17" s="22">
        <v>0</v>
      </c>
      <c r="AG17" s="22">
        <v>0</v>
      </c>
      <c r="AH17" s="22">
        <v>0</v>
      </c>
      <c r="AI17" s="22">
        <v>0</v>
      </c>
      <c r="AJ17" s="22"/>
      <c r="AK17" s="22"/>
      <c r="AL17" s="22">
        <v>0</v>
      </c>
      <c r="AM17" s="22">
        <v>45</v>
      </c>
      <c r="AN17" s="22"/>
      <c r="AO17" s="22"/>
      <c r="AP17" s="22"/>
      <c r="AQ17" s="22">
        <v>0</v>
      </c>
      <c r="AR17" s="22"/>
    </row>
    <row r="18" s="5" customFormat="1" ht="22.5" customHeight="1" spans="1:44">
      <c r="A18" s="21" t="s">
        <v>70</v>
      </c>
      <c r="B18" s="19">
        <f ca="1" t="shared" si="13"/>
        <v>2377.46</v>
      </c>
      <c r="C18" s="22"/>
      <c r="D18" s="22">
        <v>7.6</v>
      </c>
      <c r="E18" s="22">
        <f ca="1">VLOOKUP(A18,[1]资金分配总表!$A$1:$Z$65536,26,FALSE)</f>
        <v>0</v>
      </c>
      <c r="F18" s="22"/>
      <c r="G18" s="22">
        <v>151.3</v>
      </c>
      <c r="H18" s="22"/>
      <c r="I18" s="22">
        <v>121.7</v>
      </c>
      <c r="J18" s="22"/>
      <c r="K18" s="22"/>
      <c r="L18" s="22">
        <v>254</v>
      </c>
      <c r="M18" s="22">
        <v>0</v>
      </c>
      <c r="N18" s="22">
        <v>90</v>
      </c>
      <c r="O18" s="22">
        <v>989</v>
      </c>
      <c r="P18" s="22">
        <v>609.86</v>
      </c>
      <c r="Q18" s="22"/>
      <c r="R18" s="22"/>
      <c r="S18" s="22"/>
      <c r="T18" s="22">
        <v>119</v>
      </c>
      <c r="U18" s="22">
        <v>0</v>
      </c>
      <c r="V18" s="22"/>
      <c r="W18" s="22"/>
      <c r="X18" s="22">
        <v>0</v>
      </c>
      <c r="Y18" s="22"/>
      <c r="Z18" s="22"/>
      <c r="AA18" s="22"/>
      <c r="AB18" s="22"/>
      <c r="AC18" s="22"/>
      <c r="AD18" s="22"/>
      <c r="AE18" s="22"/>
      <c r="AF18" s="22">
        <v>30</v>
      </c>
      <c r="AG18" s="22">
        <v>0</v>
      </c>
      <c r="AH18" s="22">
        <v>0</v>
      </c>
      <c r="AI18" s="22">
        <v>0</v>
      </c>
      <c r="AJ18" s="22"/>
      <c r="AK18" s="22"/>
      <c r="AL18" s="22">
        <v>0</v>
      </c>
      <c r="AM18" s="22">
        <v>5</v>
      </c>
      <c r="AN18" s="22"/>
      <c r="AO18" s="22"/>
      <c r="AP18" s="22"/>
      <c r="AQ18" s="22">
        <v>0</v>
      </c>
      <c r="AR18" s="22"/>
    </row>
    <row r="19" s="5" customFormat="1" ht="22.5" customHeight="1" spans="1:44">
      <c r="A19" s="21" t="s">
        <v>71</v>
      </c>
      <c r="B19" s="19">
        <f ca="1" t="shared" si="13"/>
        <v>503.1</v>
      </c>
      <c r="C19" s="22"/>
      <c r="D19" s="22">
        <v>7.6</v>
      </c>
      <c r="E19" s="22">
        <f ca="1">VLOOKUP(A19,[1]资金分配总表!$A$1:$Z$65536,26,FALSE)</f>
        <v>0</v>
      </c>
      <c r="F19" s="22"/>
      <c r="G19" s="22">
        <v>1.6</v>
      </c>
      <c r="H19" s="22"/>
      <c r="I19" s="22">
        <v>136.4</v>
      </c>
      <c r="J19" s="22"/>
      <c r="K19" s="22"/>
      <c r="L19" s="22">
        <v>160</v>
      </c>
      <c r="M19" s="22">
        <v>0</v>
      </c>
      <c r="N19" s="22">
        <v>0</v>
      </c>
      <c r="O19" s="22">
        <v>181</v>
      </c>
      <c r="P19" s="22">
        <v>11.5</v>
      </c>
      <c r="Q19" s="22"/>
      <c r="R19" s="22"/>
      <c r="S19" s="22"/>
      <c r="T19" s="22">
        <v>0</v>
      </c>
      <c r="U19" s="22">
        <v>0</v>
      </c>
      <c r="V19" s="22"/>
      <c r="W19" s="22"/>
      <c r="X19" s="22">
        <v>0</v>
      </c>
      <c r="Y19" s="22"/>
      <c r="Z19" s="22"/>
      <c r="AA19" s="22"/>
      <c r="AB19" s="22"/>
      <c r="AC19" s="22"/>
      <c r="AD19" s="22"/>
      <c r="AE19" s="22"/>
      <c r="AF19" s="22">
        <v>5</v>
      </c>
      <c r="AG19" s="22">
        <v>0</v>
      </c>
      <c r="AH19" s="22">
        <v>0</v>
      </c>
      <c r="AI19" s="22">
        <v>0</v>
      </c>
      <c r="AJ19" s="22"/>
      <c r="AK19" s="22"/>
      <c r="AL19" s="22">
        <v>0</v>
      </c>
      <c r="AM19" s="22">
        <v>0</v>
      </c>
      <c r="AN19" s="22"/>
      <c r="AO19" s="22"/>
      <c r="AP19" s="22"/>
      <c r="AQ19" s="22">
        <v>0</v>
      </c>
      <c r="AR19" s="22"/>
    </row>
    <row r="20" s="5" customFormat="1" ht="22.5" customHeight="1" spans="1:44">
      <c r="A20" s="23" t="s">
        <v>72</v>
      </c>
      <c r="B20" s="19">
        <f ca="1" t="shared" si="13"/>
        <v>926.8</v>
      </c>
      <c r="C20" s="22"/>
      <c r="D20" s="22">
        <v>7.6</v>
      </c>
      <c r="E20" s="22">
        <f ca="1">VLOOKUP(A20,[1]资金分配总表!$A$1:$Z$65536,26,FALSE)</f>
        <v>0</v>
      </c>
      <c r="F20" s="22"/>
      <c r="G20" s="22">
        <v>3.8</v>
      </c>
      <c r="H20" s="22"/>
      <c r="I20" s="22">
        <v>261.2</v>
      </c>
      <c r="J20" s="22"/>
      <c r="K20" s="22"/>
      <c r="L20" s="22">
        <v>160</v>
      </c>
      <c r="M20" s="22">
        <v>0</v>
      </c>
      <c r="N20" s="22">
        <v>2</v>
      </c>
      <c r="O20" s="22">
        <v>332</v>
      </c>
      <c r="P20" s="22">
        <v>10.2</v>
      </c>
      <c r="Q20" s="22"/>
      <c r="R20" s="22"/>
      <c r="S20" s="22"/>
      <c r="T20" s="22">
        <v>0</v>
      </c>
      <c r="U20" s="22">
        <v>0</v>
      </c>
      <c r="V20" s="22"/>
      <c r="W20" s="22"/>
      <c r="X20" s="22">
        <v>0</v>
      </c>
      <c r="Y20" s="22"/>
      <c r="Z20" s="22"/>
      <c r="AA20" s="22"/>
      <c r="AB20" s="22"/>
      <c r="AC20" s="22"/>
      <c r="AD20" s="22"/>
      <c r="AE20" s="22"/>
      <c r="AF20" s="22">
        <v>70</v>
      </c>
      <c r="AG20" s="22">
        <v>0</v>
      </c>
      <c r="AH20" s="22">
        <v>0</v>
      </c>
      <c r="AI20" s="22">
        <v>0</v>
      </c>
      <c r="AJ20" s="22"/>
      <c r="AK20" s="22"/>
      <c r="AL20" s="22">
        <v>60</v>
      </c>
      <c r="AM20" s="22">
        <v>20</v>
      </c>
      <c r="AN20" s="22"/>
      <c r="AO20" s="22"/>
      <c r="AP20" s="22"/>
      <c r="AQ20" s="22">
        <v>0</v>
      </c>
      <c r="AR20" s="22"/>
    </row>
    <row r="21" s="3" customFormat="1" ht="22.5" customHeight="1" spans="1:44">
      <c r="A21" s="21" t="s">
        <v>73</v>
      </c>
      <c r="B21" s="19">
        <f t="shared" si="13"/>
        <v>15346.35</v>
      </c>
      <c r="C21" s="22"/>
      <c r="D21" s="22">
        <v>15</v>
      </c>
      <c r="E21" s="22">
        <v>60</v>
      </c>
      <c r="F21" s="22"/>
      <c r="G21" s="22">
        <v>233.3</v>
      </c>
      <c r="H21" s="22"/>
      <c r="I21" s="22">
        <v>184.7</v>
      </c>
      <c r="J21" s="22"/>
      <c r="K21" s="22"/>
      <c r="L21" s="22">
        <v>980</v>
      </c>
      <c r="M21" s="22">
        <v>0</v>
      </c>
      <c r="N21" s="22"/>
      <c r="O21" s="22">
        <v>3813</v>
      </c>
      <c r="P21" s="22">
        <v>9786.35</v>
      </c>
      <c r="Q21" s="22"/>
      <c r="R21" s="22"/>
      <c r="S21" s="22"/>
      <c r="T21" s="22">
        <v>0</v>
      </c>
      <c r="U21" s="22">
        <v>0</v>
      </c>
      <c r="V21" s="22"/>
      <c r="W21" s="22"/>
      <c r="X21" s="22">
        <v>104</v>
      </c>
      <c r="Y21" s="22"/>
      <c r="Z21" s="22"/>
      <c r="AA21" s="22"/>
      <c r="AB21" s="22"/>
      <c r="AC21" s="22"/>
      <c r="AD21" s="22"/>
      <c r="AE21" s="22"/>
      <c r="AF21" s="22">
        <v>90</v>
      </c>
      <c r="AG21" s="22">
        <v>0</v>
      </c>
      <c r="AH21" s="22">
        <v>0</v>
      </c>
      <c r="AI21" s="22">
        <v>0</v>
      </c>
      <c r="AJ21" s="22"/>
      <c r="AK21" s="22"/>
      <c r="AL21" s="22">
        <v>60</v>
      </c>
      <c r="AM21" s="22">
        <v>20</v>
      </c>
      <c r="AN21" s="22"/>
      <c r="AO21" s="22"/>
      <c r="AP21" s="22"/>
      <c r="AQ21" s="22">
        <v>0</v>
      </c>
      <c r="AR21" s="22"/>
    </row>
    <row r="22" s="3" customFormat="1" ht="22.5" customHeight="1" spans="1:44">
      <c r="A22" s="21" t="s">
        <v>74</v>
      </c>
      <c r="B22" s="19">
        <f t="shared" si="13"/>
        <v>1363.2</v>
      </c>
      <c r="C22" s="22"/>
      <c r="D22" s="22">
        <v>0</v>
      </c>
      <c r="E22" s="22">
        <v>0</v>
      </c>
      <c r="F22" s="22"/>
      <c r="G22" s="22">
        <v>25.5</v>
      </c>
      <c r="H22" s="22"/>
      <c r="I22" s="22">
        <v>27.5</v>
      </c>
      <c r="J22" s="22"/>
      <c r="K22" s="22"/>
      <c r="L22" s="22">
        <v>350</v>
      </c>
      <c r="M22" s="22">
        <v>0</v>
      </c>
      <c r="N22" s="22">
        <v>120</v>
      </c>
      <c r="O22" s="22">
        <v>558</v>
      </c>
      <c r="P22" s="22">
        <v>262.2</v>
      </c>
      <c r="Q22" s="22"/>
      <c r="R22" s="22"/>
      <c r="S22" s="22"/>
      <c r="T22" s="22">
        <v>0</v>
      </c>
      <c r="U22" s="22">
        <v>0</v>
      </c>
      <c r="V22" s="22"/>
      <c r="W22" s="22"/>
      <c r="X22" s="22">
        <v>0</v>
      </c>
      <c r="Y22" s="22"/>
      <c r="Z22" s="22"/>
      <c r="AA22" s="22"/>
      <c r="AB22" s="22"/>
      <c r="AC22" s="22"/>
      <c r="AD22" s="22"/>
      <c r="AE22" s="22"/>
      <c r="AF22" s="22">
        <v>20</v>
      </c>
      <c r="AG22" s="22">
        <v>0</v>
      </c>
      <c r="AH22" s="22">
        <v>0</v>
      </c>
      <c r="AI22" s="22">
        <v>0</v>
      </c>
      <c r="AJ22" s="22"/>
      <c r="AK22" s="22"/>
      <c r="AL22" s="22">
        <v>0</v>
      </c>
      <c r="AM22" s="22">
        <v>0</v>
      </c>
      <c r="AN22" s="22"/>
      <c r="AO22" s="22"/>
      <c r="AP22" s="22"/>
      <c r="AQ22" s="22">
        <v>0</v>
      </c>
      <c r="AR22" s="22"/>
    </row>
    <row r="23" s="3" customFormat="1" ht="22.5" customHeight="1" spans="1:44">
      <c r="A23" s="21" t="s">
        <v>75</v>
      </c>
      <c r="B23" s="19">
        <f t="shared" si="13"/>
        <v>4</v>
      </c>
      <c r="C23" s="22"/>
      <c r="D23" s="22"/>
      <c r="E23" s="22"/>
      <c r="F23" s="22"/>
      <c r="G23" s="22">
        <v>0</v>
      </c>
      <c r="H23" s="22"/>
      <c r="I23" s="22">
        <v>4</v>
      </c>
      <c r="J23" s="22"/>
      <c r="K23" s="22"/>
      <c r="L23" s="22"/>
      <c r="M23" s="22"/>
      <c r="N23" s="22">
        <v>0</v>
      </c>
      <c r="O23" s="22">
        <v>0</v>
      </c>
      <c r="P23" s="22">
        <v>0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>
        <v>0</v>
      </c>
      <c r="AR23" s="22"/>
    </row>
    <row r="24" s="3" customFormat="1" ht="22.5" customHeight="1" spans="1:44">
      <c r="A24" s="21" t="s">
        <v>76</v>
      </c>
      <c r="B24" s="19">
        <f t="shared" si="13"/>
        <v>424</v>
      </c>
      <c r="C24" s="22"/>
      <c r="D24" s="22">
        <v>0</v>
      </c>
      <c r="E24" s="22">
        <v>0</v>
      </c>
      <c r="F24" s="22"/>
      <c r="G24" s="22">
        <v>0.7</v>
      </c>
      <c r="H24" s="22"/>
      <c r="I24" s="22">
        <v>21.3</v>
      </c>
      <c r="J24" s="22"/>
      <c r="K24" s="22"/>
      <c r="L24" s="22">
        <v>0</v>
      </c>
      <c r="M24" s="22">
        <v>0</v>
      </c>
      <c r="N24" s="22">
        <v>0</v>
      </c>
      <c r="O24" s="22">
        <v>402</v>
      </c>
      <c r="P24" s="22">
        <v>0</v>
      </c>
      <c r="Q24" s="22"/>
      <c r="R24" s="22"/>
      <c r="S24" s="22"/>
      <c r="T24" s="22">
        <v>0</v>
      </c>
      <c r="U24" s="22">
        <v>0</v>
      </c>
      <c r="V24" s="22"/>
      <c r="W24" s="22"/>
      <c r="X24" s="22">
        <v>0</v>
      </c>
      <c r="Y24" s="22"/>
      <c r="Z24" s="22"/>
      <c r="AA24" s="22"/>
      <c r="AB24" s="22"/>
      <c r="AC24" s="22"/>
      <c r="AD24" s="22"/>
      <c r="AE24" s="22"/>
      <c r="AF24" s="22">
        <v>0</v>
      </c>
      <c r="AG24" s="22">
        <v>0</v>
      </c>
      <c r="AH24" s="22">
        <v>0</v>
      </c>
      <c r="AI24" s="22">
        <v>0</v>
      </c>
      <c r="AJ24" s="22"/>
      <c r="AK24" s="22"/>
      <c r="AL24" s="22">
        <v>0</v>
      </c>
      <c r="AM24" s="22">
        <v>0</v>
      </c>
      <c r="AN24" s="22"/>
      <c r="AO24" s="22"/>
      <c r="AP24" s="22"/>
      <c r="AQ24" s="22">
        <v>0</v>
      </c>
      <c r="AR24" s="22"/>
    </row>
    <row r="25" s="4" customFormat="1" ht="22.5" customHeight="1" spans="1:44">
      <c r="A25" s="18" t="s">
        <v>77</v>
      </c>
      <c r="B25" s="19">
        <f t="shared" si="13"/>
        <v>19039.24</v>
      </c>
      <c r="C25" s="20">
        <f>SUM(C26:C30)</f>
        <v>400</v>
      </c>
      <c r="D25" s="20">
        <f>SUM(D26:D30)</f>
        <v>96.02</v>
      </c>
      <c r="E25" s="20">
        <f>SUM(E26:E30)</f>
        <v>360</v>
      </c>
      <c r="F25" s="20">
        <f>SUM(F26:F30)</f>
        <v>126</v>
      </c>
      <c r="G25" s="20">
        <f t="shared" ref="G25:L25" si="16">SUM(G26:G30)</f>
        <v>946.5</v>
      </c>
      <c r="H25" s="20">
        <f t="shared" si="16"/>
        <v>12.1</v>
      </c>
      <c r="I25" s="20">
        <f t="shared" si="16"/>
        <v>869.4</v>
      </c>
      <c r="J25" s="20">
        <f t="shared" si="16"/>
        <v>0</v>
      </c>
      <c r="K25" s="20">
        <f t="shared" si="16"/>
        <v>50</v>
      </c>
      <c r="L25" s="20">
        <f t="shared" si="16"/>
        <v>2090</v>
      </c>
      <c r="M25" s="20">
        <v>216</v>
      </c>
      <c r="N25" s="20">
        <v>0</v>
      </c>
      <c r="O25" s="20">
        <v>9555</v>
      </c>
      <c r="P25" s="20">
        <v>2568.22</v>
      </c>
      <c r="Q25" s="20">
        <f>SUM(Q26:Q30)</f>
        <v>0</v>
      </c>
      <c r="R25" s="20">
        <f>SUM(R26:R30)</f>
        <v>0</v>
      </c>
      <c r="S25" s="20">
        <f>SUM(S26:S30)</f>
        <v>0</v>
      </c>
      <c r="T25" s="20">
        <v>0</v>
      </c>
      <c r="U25" s="20">
        <v>0</v>
      </c>
      <c r="V25" s="20">
        <f>SUM(V26:V30)</f>
        <v>0</v>
      </c>
      <c r="W25" s="20">
        <f>SUM(W26:W30)</f>
        <v>0</v>
      </c>
      <c r="X25" s="20">
        <f>SUM(X26:X30)</f>
        <v>120</v>
      </c>
      <c r="Y25" s="20">
        <f t="shared" ref="Y25:AK25" si="17">SUM(Y26:Y30)</f>
        <v>0</v>
      </c>
      <c r="Z25" s="20">
        <f t="shared" si="17"/>
        <v>0</v>
      </c>
      <c r="AA25" s="20">
        <f t="shared" si="17"/>
        <v>0</v>
      </c>
      <c r="AB25" s="20">
        <f t="shared" si="17"/>
        <v>0</v>
      </c>
      <c r="AC25" s="20">
        <f t="shared" si="17"/>
        <v>0</v>
      </c>
      <c r="AD25" s="20">
        <f t="shared" si="17"/>
        <v>0</v>
      </c>
      <c r="AE25" s="20">
        <f t="shared" si="17"/>
        <v>0</v>
      </c>
      <c r="AF25" s="20">
        <v>700</v>
      </c>
      <c r="AG25" s="20">
        <v>0</v>
      </c>
      <c r="AH25" s="20">
        <v>0</v>
      </c>
      <c r="AI25" s="20">
        <v>300</v>
      </c>
      <c r="AJ25" s="20">
        <v>0</v>
      </c>
      <c r="AK25" s="20">
        <f>SUM(AK26:AK30)</f>
        <v>0</v>
      </c>
      <c r="AL25" s="20">
        <v>340</v>
      </c>
      <c r="AM25" s="20">
        <v>100</v>
      </c>
      <c r="AN25" s="20">
        <v>0</v>
      </c>
      <c r="AO25" s="20">
        <v>0</v>
      </c>
      <c r="AP25" s="20"/>
      <c r="AQ25" s="20">
        <v>190</v>
      </c>
      <c r="AR25" s="20">
        <f>SUM(AR26:AR30)</f>
        <v>0</v>
      </c>
    </row>
    <row r="26" s="6" customFormat="1" ht="22.5" customHeight="1" spans="1:44">
      <c r="A26" s="24" t="s">
        <v>78</v>
      </c>
      <c r="B26" s="20">
        <f t="shared" si="13"/>
        <v>5406</v>
      </c>
      <c r="C26" s="22"/>
      <c r="D26" s="22">
        <v>13.9</v>
      </c>
      <c r="E26" s="22">
        <v>45</v>
      </c>
      <c r="F26" s="22"/>
      <c r="G26" s="22">
        <v>502.4</v>
      </c>
      <c r="H26" s="22"/>
      <c r="I26" s="22">
        <v>267.6</v>
      </c>
      <c r="J26" s="22"/>
      <c r="K26" s="22"/>
      <c r="L26" s="22">
        <v>550</v>
      </c>
      <c r="M26" s="22"/>
      <c r="N26" s="22">
        <v>0</v>
      </c>
      <c r="O26" s="22">
        <v>2903</v>
      </c>
      <c r="P26" s="22">
        <v>774.1</v>
      </c>
      <c r="Q26" s="22"/>
      <c r="R26" s="22"/>
      <c r="S26" s="22"/>
      <c r="T26" s="22">
        <v>0</v>
      </c>
      <c r="U26" s="22">
        <v>0</v>
      </c>
      <c r="V26" s="22"/>
      <c r="W26" s="22"/>
      <c r="X26" s="22">
        <v>120</v>
      </c>
      <c r="Y26" s="22"/>
      <c r="Z26" s="22"/>
      <c r="AA26" s="22"/>
      <c r="AB26" s="22"/>
      <c r="AC26" s="22"/>
      <c r="AD26" s="22"/>
      <c r="AE26" s="22"/>
      <c r="AF26" s="22">
        <v>150</v>
      </c>
      <c r="AG26" s="22">
        <v>0</v>
      </c>
      <c r="AH26" s="22">
        <v>0</v>
      </c>
      <c r="AI26" s="22">
        <v>0</v>
      </c>
      <c r="AJ26" s="22"/>
      <c r="AK26" s="22"/>
      <c r="AL26" s="22">
        <v>60</v>
      </c>
      <c r="AM26" s="22">
        <v>20</v>
      </c>
      <c r="AN26" s="22"/>
      <c r="AO26" s="22"/>
      <c r="AP26" s="22"/>
      <c r="AQ26" s="22">
        <v>0</v>
      </c>
      <c r="AR26" s="22"/>
    </row>
    <row r="27" s="3" customFormat="1" ht="22.5" customHeight="1" spans="1:44">
      <c r="A27" s="21" t="s">
        <v>79</v>
      </c>
      <c r="B27" s="19">
        <f t="shared" si="13"/>
        <v>6920.9</v>
      </c>
      <c r="C27" s="22"/>
      <c r="D27" s="22">
        <v>22.5</v>
      </c>
      <c r="E27" s="22">
        <v>30</v>
      </c>
      <c r="F27" s="22">
        <v>46</v>
      </c>
      <c r="G27" s="22">
        <v>247.6</v>
      </c>
      <c r="H27" s="22">
        <v>12.1</v>
      </c>
      <c r="I27" s="22">
        <v>223.3</v>
      </c>
      <c r="J27" s="22"/>
      <c r="K27" s="22"/>
      <c r="L27" s="22">
        <v>700</v>
      </c>
      <c r="M27" s="22">
        <v>0</v>
      </c>
      <c r="N27" s="22">
        <v>0</v>
      </c>
      <c r="O27" s="22">
        <v>4254</v>
      </c>
      <c r="P27" s="22">
        <v>1085.4</v>
      </c>
      <c r="Q27" s="22"/>
      <c r="R27" s="22"/>
      <c r="S27" s="22"/>
      <c r="T27" s="22">
        <v>0</v>
      </c>
      <c r="U27" s="22">
        <v>0</v>
      </c>
      <c r="V27" s="22"/>
      <c r="W27" s="22"/>
      <c r="X27" s="22">
        <v>0</v>
      </c>
      <c r="Y27" s="22"/>
      <c r="Z27" s="22"/>
      <c r="AA27" s="22"/>
      <c r="AB27" s="22"/>
      <c r="AC27" s="22"/>
      <c r="AD27" s="22"/>
      <c r="AE27" s="22"/>
      <c r="AF27" s="22">
        <v>200</v>
      </c>
      <c r="AG27" s="22">
        <v>0</v>
      </c>
      <c r="AH27" s="22">
        <v>0</v>
      </c>
      <c r="AI27" s="22">
        <v>0</v>
      </c>
      <c r="AJ27" s="22"/>
      <c r="AK27" s="22"/>
      <c r="AL27" s="22">
        <v>100</v>
      </c>
      <c r="AM27" s="22">
        <v>0</v>
      </c>
      <c r="AN27" s="22"/>
      <c r="AO27" s="22"/>
      <c r="AP27" s="22"/>
      <c r="AQ27" s="22">
        <v>0</v>
      </c>
      <c r="AR27" s="22"/>
    </row>
    <row r="28" s="3" customFormat="1" ht="22.5" customHeight="1" spans="1:44">
      <c r="A28" s="21" t="s">
        <v>80</v>
      </c>
      <c r="B28" s="19">
        <f t="shared" si="13"/>
        <v>1691.22</v>
      </c>
      <c r="C28" s="22"/>
      <c r="D28" s="22">
        <v>37.92</v>
      </c>
      <c r="E28" s="22">
        <v>60</v>
      </c>
      <c r="F28" s="22"/>
      <c r="G28" s="22">
        <v>9.1</v>
      </c>
      <c r="H28" s="22"/>
      <c r="I28" s="22">
        <v>46.9</v>
      </c>
      <c r="J28" s="22"/>
      <c r="K28" s="22">
        <v>20</v>
      </c>
      <c r="L28" s="22">
        <v>320</v>
      </c>
      <c r="M28" s="22">
        <v>0</v>
      </c>
      <c r="N28" s="22">
        <v>0</v>
      </c>
      <c r="O28" s="22">
        <v>908</v>
      </c>
      <c r="P28" s="22">
        <v>129.3</v>
      </c>
      <c r="Q28" s="22"/>
      <c r="R28" s="22"/>
      <c r="S28" s="22"/>
      <c r="T28" s="22">
        <v>0</v>
      </c>
      <c r="U28" s="22">
        <v>0</v>
      </c>
      <c r="V28" s="22"/>
      <c r="W28" s="22"/>
      <c r="X28" s="22">
        <v>0</v>
      </c>
      <c r="Y28" s="22"/>
      <c r="Z28" s="22"/>
      <c r="AA28" s="22"/>
      <c r="AB28" s="22"/>
      <c r="AC28" s="22"/>
      <c r="AD28" s="22"/>
      <c r="AE28" s="22"/>
      <c r="AF28" s="22">
        <v>100</v>
      </c>
      <c r="AG28" s="22">
        <v>0</v>
      </c>
      <c r="AH28" s="22">
        <v>0</v>
      </c>
      <c r="AI28" s="22">
        <v>0</v>
      </c>
      <c r="AJ28" s="22"/>
      <c r="AK28" s="22"/>
      <c r="AL28" s="22">
        <v>60</v>
      </c>
      <c r="AM28" s="22">
        <v>0</v>
      </c>
      <c r="AN28" s="22"/>
      <c r="AO28" s="22"/>
      <c r="AP28" s="22"/>
      <c r="AQ28" s="22">
        <v>0</v>
      </c>
      <c r="AR28" s="22"/>
    </row>
    <row r="29" s="3" customFormat="1" ht="22.5" customHeight="1" spans="1:44">
      <c r="A29" s="21" t="s">
        <v>81</v>
      </c>
      <c r="B29" s="19">
        <f t="shared" si="13"/>
        <v>2829.52</v>
      </c>
      <c r="C29" s="22">
        <v>400</v>
      </c>
      <c r="D29" s="22">
        <v>14.1</v>
      </c>
      <c r="E29" s="22">
        <v>75</v>
      </c>
      <c r="F29" s="22">
        <v>80</v>
      </c>
      <c r="G29" s="22">
        <v>19</v>
      </c>
      <c r="H29" s="22"/>
      <c r="I29" s="22">
        <v>134</v>
      </c>
      <c r="J29" s="22"/>
      <c r="K29" s="22">
        <v>30</v>
      </c>
      <c r="L29" s="22">
        <v>250</v>
      </c>
      <c r="M29" s="22">
        <v>0</v>
      </c>
      <c r="N29" s="22">
        <v>0</v>
      </c>
      <c r="O29" s="22">
        <v>758</v>
      </c>
      <c r="P29" s="22">
        <v>239.42</v>
      </c>
      <c r="Q29" s="22"/>
      <c r="R29" s="22"/>
      <c r="S29" s="22"/>
      <c r="T29" s="22">
        <v>0</v>
      </c>
      <c r="U29" s="22">
        <v>0</v>
      </c>
      <c r="V29" s="22"/>
      <c r="W29" s="22"/>
      <c r="X29" s="22">
        <v>0</v>
      </c>
      <c r="Y29" s="22"/>
      <c r="Z29" s="22"/>
      <c r="AA29" s="22"/>
      <c r="AB29" s="22"/>
      <c r="AC29" s="22"/>
      <c r="AD29" s="22"/>
      <c r="AE29" s="22"/>
      <c r="AF29" s="22">
        <v>200</v>
      </c>
      <c r="AG29" s="22">
        <v>0</v>
      </c>
      <c r="AH29" s="22">
        <v>0</v>
      </c>
      <c r="AI29" s="22">
        <v>300</v>
      </c>
      <c r="AJ29" s="22"/>
      <c r="AK29" s="22"/>
      <c r="AL29" s="22">
        <v>60</v>
      </c>
      <c r="AM29" s="22">
        <v>80</v>
      </c>
      <c r="AN29" s="22"/>
      <c r="AO29" s="22"/>
      <c r="AP29" s="22"/>
      <c r="AQ29" s="22">
        <v>190</v>
      </c>
      <c r="AR29" s="22"/>
    </row>
    <row r="30" s="3" customFormat="1" ht="22.5" customHeight="1" spans="1:44">
      <c r="A30" s="21" t="s">
        <v>82</v>
      </c>
      <c r="B30" s="19">
        <f t="shared" si="13"/>
        <v>2191.6</v>
      </c>
      <c r="C30" s="22"/>
      <c r="D30" s="22">
        <v>7.6</v>
      </c>
      <c r="E30" s="22">
        <v>150</v>
      </c>
      <c r="F30" s="22"/>
      <c r="G30" s="22">
        <v>168.4</v>
      </c>
      <c r="H30" s="22"/>
      <c r="I30" s="22">
        <v>197.6</v>
      </c>
      <c r="J30" s="22"/>
      <c r="K30" s="22"/>
      <c r="L30" s="22">
        <v>270</v>
      </c>
      <c r="M30" s="22">
        <v>216</v>
      </c>
      <c r="N30" s="22">
        <v>0</v>
      </c>
      <c r="O30" s="22">
        <v>732</v>
      </c>
      <c r="P30" s="22">
        <v>340</v>
      </c>
      <c r="Q30" s="22"/>
      <c r="R30" s="22"/>
      <c r="S30" s="22"/>
      <c r="T30" s="22">
        <v>0</v>
      </c>
      <c r="U30" s="22">
        <v>0</v>
      </c>
      <c r="V30" s="22"/>
      <c r="W30" s="22"/>
      <c r="X30" s="22">
        <v>0</v>
      </c>
      <c r="Y30" s="22"/>
      <c r="Z30" s="22"/>
      <c r="AA30" s="22"/>
      <c r="AB30" s="22"/>
      <c r="AC30" s="22"/>
      <c r="AD30" s="22"/>
      <c r="AE30" s="22"/>
      <c r="AF30" s="22">
        <v>50</v>
      </c>
      <c r="AG30" s="22">
        <v>0</v>
      </c>
      <c r="AH30" s="22">
        <v>0</v>
      </c>
      <c r="AI30" s="22">
        <v>0</v>
      </c>
      <c r="AJ30" s="22"/>
      <c r="AK30" s="22"/>
      <c r="AL30" s="22">
        <v>60</v>
      </c>
      <c r="AM30" s="22">
        <v>0</v>
      </c>
      <c r="AN30" s="22"/>
      <c r="AO30" s="22"/>
      <c r="AP30" s="22"/>
      <c r="AQ30" s="22">
        <v>0</v>
      </c>
      <c r="AR30" s="22"/>
    </row>
    <row r="31" s="2" customFormat="1" ht="22.5" customHeight="1" spans="1:44">
      <c r="A31" s="18" t="s">
        <v>83</v>
      </c>
      <c r="B31" s="19">
        <f t="shared" si="13"/>
        <v>18468.11</v>
      </c>
      <c r="C31" s="20">
        <f>SUM(C32,C33,C41)</f>
        <v>0</v>
      </c>
      <c r="D31" s="20">
        <f>SUM(D32,D33,D41)</f>
        <v>291.49</v>
      </c>
      <c r="E31" s="20">
        <f>SUM(E32,E33,E41)</f>
        <v>75</v>
      </c>
      <c r="F31" s="20">
        <f>SUM(F32,F33,F41)</f>
        <v>0</v>
      </c>
      <c r="G31" s="20">
        <f t="shared" ref="G31:L31" si="18">SUM(G32,G33,G41)</f>
        <v>262.9</v>
      </c>
      <c r="H31" s="20">
        <f t="shared" si="18"/>
        <v>2.8</v>
      </c>
      <c r="I31" s="20">
        <f t="shared" si="18"/>
        <v>542.3</v>
      </c>
      <c r="J31" s="20">
        <f t="shared" si="18"/>
        <v>340</v>
      </c>
      <c r="K31" s="20">
        <f t="shared" si="18"/>
        <v>60</v>
      </c>
      <c r="L31" s="20">
        <f t="shared" si="18"/>
        <v>2210</v>
      </c>
      <c r="M31" s="20">
        <v>0</v>
      </c>
      <c r="N31" s="20">
        <v>0</v>
      </c>
      <c r="O31" s="20">
        <v>8810</v>
      </c>
      <c r="P31" s="22">
        <v>2357.12</v>
      </c>
      <c r="Q31" s="20">
        <f>SUM(Q32,Q33,Q41)</f>
        <v>0</v>
      </c>
      <c r="R31" s="20">
        <f>SUM(R32,R33,R41)</f>
        <v>0</v>
      </c>
      <c r="S31" s="20">
        <f>SUM(S32,S33,S41)</f>
        <v>300</v>
      </c>
      <c r="T31" s="20">
        <v>518.5</v>
      </c>
      <c r="U31" s="20">
        <v>0</v>
      </c>
      <c r="V31" s="20">
        <f>SUM(V32,V33,V41)</f>
        <v>0</v>
      </c>
      <c r="W31" s="20">
        <f>SUM(W32,W33,W41)</f>
        <v>0</v>
      </c>
      <c r="X31" s="20">
        <f>SUM(X32,X33,X41)</f>
        <v>0</v>
      </c>
      <c r="Y31" s="20">
        <f t="shared" ref="Y31:AK31" si="19">SUM(Y32,Y33,Y41)</f>
        <v>0</v>
      </c>
      <c r="Z31" s="20">
        <f t="shared" si="19"/>
        <v>0</v>
      </c>
      <c r="AA31" s="20">
        <f t="shared" si="19"/>
        <v>0</v>
      </c>
      <c r="AB31" s="20">
        <f t="shared" si="19"/>
        <v>0</v>
      </c>
      <c r="AC31" s="20">
        <f t="shared" si="19"/>
        <v>0</v>
      </c>
      <c r="AD31" s="20">
        <f t="shared" si="19"/>
        <v>0</v>
      </c>
      <c r="AE31" s="20">
        <f t="shared" si="19"/>
        <v>0</v>
      </c>
      <c r="AF31" s="20">
        <v>550</v>
      </c>
      <c r="AG31" s="20">
        <v>660</v>
      </c>
      <c r="AH31" s="20">
        <v>0</v>
      </c>
      <c r="AI31" s="20">
        <v>350</v>
      </c>
      <c r="AJ31" s="20">
        <v>0</v>
      </c>
      <c r="AK31" s="20">
        <f>SUM(AK32,AK33,AK41)</f>
        <v>0</v>
      </c>
      <c r="AL31" s="20">
        <v>600</v>
      </c>
      <c r="AM31" s="20">
        <v>145</v>
      </c>
      <c r="AN31" s="20">
        <v>0</v>
      </c>
      <c r="AO31" s="20">
        <v>0</v>
      </c>
      <c r="AP31" s="20"/>
      <c r="AQ31" s="20">
        <v>393</v>
      </c>
      <c r="AR31" s="20">
        <f>SUM(AR32,AR33,AR41)</f>
        <v>0</v>
      </c>
    </row>
    <row r="32" s="3" customFormat="1" ht="22.5" customHeight="1" spans="1:44">
      <c r="A32" s="21" t="s">
        <v>84</v>
      </c>
      <c r="B32" s="19">
        <f t="shared" si="13"/>
        <v>30</v>
      </c>
      <c r="C32" s="22"/>
      <c r="D32" s="22"/>
      <c r="E32" s="22"/>
      <c r="F32" s="22"/>
      <c r="G32" s="22"/>
      <c r="H32" s="22"/>
      <c r="I32" s="22"/>
      <c r="J32" s="22"/>
      <c r="K32" s="22">
        <v>30</v>
      </c>
      <c r="L32" s="22"/>
      <c r="M32" s="22"/>
      <c r="N32" s="22">
        <v>0</v>
      </c>
      <c r="O32" s="22">
        <v>0</v>
      </c>
      <c r="P32" s="20">
        <v>0</v>
      </c>
      <c r="Q32" s="22"/>
      <c r="R32" s="22"/>
      <c r="S32" s="22"/>
      <c r="T32" s="22"/>
      <c r="U32" s="22"/>
      <c r="V32" s="22"/>
      <c r="W32" s="22"/>
      <c r="X32" s="22">
        <v>0</v>
      </c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>
        <v>0</v>
      </c>
      <c r="AR32" s="22"/>
    </row>
    <row r="33" s="4" customFormat="1" ht="22.5" customHeight="1" spans="1:44">
      <c r="A33" s="18" t="s">
        <v>85</v>
      </c>
      <c r="B33" s="19">
        <f t="shared" si="13"/>
        <v>6814.04</v>
      </c>
      <c r="C33" s="20">
        <f>SUM(C34:C40)</f>
        <v>0</v>
      </c>
      <c r="D33" s="20">
        <f>SUM(D34:D40)</f>
        <v>91.51</v>
      </c>
      <c r="E33" s="20">
        <f>SUM(E34:E40)</f>
        <v>37.5</v>
      </c>
      <c r="F33" s="20">
        <f>SUM(F34:F40)</f>
        <v>0</v>
      </c>
      <c r="G33" s="20">
        <f t="shared" ref="G33:L33" si="20">SUM(G34:G40)</f>
        <v>44.4</v>
      </c>
      <c r="H33" s="20">
        <f t="shared" si="20"/>
        <v>0</v>
      </c>
      <c r="I33" s="20">
        <f t="shared" si="20"/>
        <v>132.6</v>
      </c>
      <c r="J33" s="20">
        <f t="shared" si="20"/>
        <v>340</v>
      </c>
      <c r="K33" s="20">
        <f t="shared" si="20"/>
        <v>0</v>
      </c>
      <c r="L33" s="20">
        <f t="shared" si="20"/>
        <v>569</v>
      </c>
      <c r="M33" s="20">
        <v>0</v>
      </c>
      <c r="N33" s="20">
        <v>0</v>
      </c>
      <c r="O33" s="20">
        <v>3284</v>
      </c>
      <c r="P33" s="20">
        <v>2050.03</v>
      </c>
      <c r="Q33" s="20">
        <f>SUM(Q34:Q40)</f>
        <v>0</v>
      </c>
      <c r="R33" s="20">
        <f>SUM(R34:R40)</f>
        <v>0</v>
      </c>
      <c r="S33" s="20">
        <f>SUM(S34:S40)</f>
        <v>0</v>
      </c>
      <c r="T33" s="20">
        <v>0</v>
      </c>
      <c r="U33" s="20">
        <v>0</v>
      </c>
      <c r="V33" s="20">
        <f>SUM(V34:V40)</f>
        <v>0</v>
      </c>
      <c r="W33" s="20">
        <f>SUM(W34:W40)</f>
        <v>0</v>
      </c>
      <c r="X33" s="20">
        <f>SUM(X34:X40)</f>
        <v>0</v>
      </c>
      <c r="Y33" s="20">
        <f t="shared" ref="Y33:AK33" si="21">SUM(Y34:Y40)</f>
        <v>0</v>
      </c>
      <c r="Z33" s="20">
        <f t="shared" si="21"/>
        <v>0</v>
      </c>
      <c r="AA33" s="20">
        <f t="shared" si="21"/>
        <v>0</v>
      </c>
      <c r="AB33" s="20">
        <f t="shared" si="21"/>
        <v>0</v>
      </c>
      <c r="AC33" s="20">
        <f t="shared" si="21"/>
        <v>0</v>
      </c>
      <c r="AD33" s="20">
        <f t="shared" si="21"/>
        <v>0</v>
      </c>
      <c r="AE33" s="20">
        <f t="shared" si="21"/>
        <v>0</v>
      </c>
      <c r="AF33" s="20">
        <v>80</v>
      </c>
      <c r="AG33" s="20">
        <v>0</v>
      </c>
      <c r="AH33" s="20">
        <v>0</v>
      </c>
      <c r="AI33" s="20">
        <v>0</v>
      </c>
      <c r="AJ33" s="20">
        <v>0</v>
      </c>
      <c r="AK33" s="20">
        <f>SUM(AK34:AK40)</f>
        <v>0</v>
      </c>
      <c r="AL33" s="20">
        <v>125</v>
      </c>
      <c r="AM33" s="20">
        <v>10</v>
      </c>
      <c r="AN33" s="20">
        <v>0</v>
      </c>
      <c r="AO33" s="20">
        <v>0</v>
      </c>
      <c r="AP33" s="20"/>
      <c r="AQ33" s="20">
        <v>50</v>
      </c>
      <c r="AR33" s="20">
        <f>SUM(AR34:AR40)</f>
        <v>0</v>
      </c>
    </row>
    <row r="34" s="3" customFormat="1" ht="22.5" customHeight="1" spans="1:44">
      <c r="A34" s="21" t="s">
        <v>86</v>
      </c>
      <c r="B34" s="19">
        <f t="shared" si="13"/>
        <v>13</v>
      </c>
      <c r="C34" s="22"/>
      <c r="D34" s="22">
        <v>0</v>
      </c>
      <c r="E34" s="22">
        <v>0</v>
      </c>
      <c r="F34" s="22"/>
      <c r="G34" s="22">
        <v>0</v>
      </c>
      <c r="H34" s="22"/>
      <c r="I34" s="22">
        <v>8</v>
      </c>
      <c r="J34" s="22"/>
      <c r="K34" s="22"/>
      <c r="L34" s="22">
        <v>4</v>
      </c>
      <c r="M34" s="22">
        <v>0</v>
      </c>
      <c r="N34" s="22">
        <v>0</v>
      </c>
      <c r="O34" s="22">
        <v>0</v>
      </c>
      <c r="P34" s="20">
        <v>0</v>
      </c>
      <c r="Q34" s="22"/>
      <c r="R34" s="22"/>
      <c r="S34" s="22"/>
      <c r="T34" s="22">
        <v>0</v>
      </c>
      <c r="U34" s="22">
        <v>0</v>
      </c>
      <c r="V34" s="22"/>
      <c r="W34" s="22"/>
      <c r="X34" s="22">
        <v>0</v>
      </c>
      <c r="Y34" s="22"/>
      <c r="Z34" s="22"/>
      <c r="AA34" s="22"/>
      <c r="AB34" s="22"/>
      <c r="AC34" s="22"/>
      <c r="AD34" s="22"/>
      <c r="AE34" s="22"/>
      <c r="AF34" s="22">
        <v>0</v>
      </c>
      <c r="AG34" s="22">
        <v>0</v>
      </c>
      <c r="AH34" s="22">
        <v>0</v>
      </c>
      <c r="AI34" s="22">
        <v>0</v>
      </c>
      <c r="AJ34" s="22"/>
      <c r="AK34" s="22"/>
      <c r="AL34" s="22">
        <v>1</v>
      </c>
      <c r="AM34" s="22">
        <v>0</v>
      </c>
      <c r="AN34" s="22"/>
      <c r="AO34" s="22"/>
      <c r="AP34" s="22"/>
      <c r="AQ34" s="22">
        <v>0</v>
      </c>
      <c r="AR34" s="22"/>
    </row>
    <row r="35" s="3" customFormat="1" ht="22.5" customHeight="1" spans="1:44">
      <c r="A35" s="21" t="s">
        <v>87</v>
      </c>
      <c r="B35" s="19">
        <f t="shared" si="13"/>
        <v>114.75</v>
      </c>
      <c r="C35" s="22"/>
      <c r="D35" s="22">
        <v>0</v>
      </c>
      <c r="E35" s="22">
        <v>0</v>
      </c>
      <c r="F35" s="22"/>
      <c r="G35" s="22">
        <v>0.3</v>
      </c>
      <c r="H35" s="22"/>
      <c r="I35" s="22">
        <v>13.7</v>
      </c>
      <c r="J35" s="22"/>
      <c r="K35" s="22"/>
      <c r="L35" s="22">
        <v>60</v>
      </c>
      <c r="M35" s="22">
        <v>0</v>
      </c>
      <c r="N35" s="22">
        <v>0</v>
      </c>
      <c r="O35" s="22">
        <v>0</v>
      </c>
      <c r="P35" s="22">
        <v>5.75</v>
      </c>
      <c r="Q35" s="22"/>
      <c r="R35" s="22"/>
      <c r="S35" s="22"/>
      <c r="T35" s="22">
        <v>0</v>
      </c>
      <c r="U35" s="22">
        <v>0</v>
      </c>
      <c r="V35" s="22"/>
      <c r="W35" s="22"/>
      <c r="X35" s="22">
        <v>0</v>
      </c>
      <c r="Y35" s="22"/>
      <c r="Z35" s="22"/>
      <c r="AA35" s="22"/>
      <c r="AB35" s="22"/>
      <c r="AC35" s="22"/>
      <c r="AD35" s="22"/>
      <c r="AE35" s="22"/>
      <c r="AF35" s="22">
        <v>20</v>
      </c>
      <c r="AG35" s="22">
        <v>0</v>
      </c>
      <c r="AH35" s="22">
        <v>0</v>
      </c>
      <c r="AI35" s="22">
        <v>0</v>
      </c>
      <c r="AJ35" s="22"/>
      <c r="AK35" s="22"/>
      <c r="AL35" s="22">
        <v>15</v>
      </c>
      <c r="AM35" s="22">
        <v>0</v>
      </c>
      <c r="AN35" s="22"/>
      <c r="AO35" s="22"/>
      <c r="AP35" s="22"/>
      <c r="AQ35" s="22">
        <v>0</v>
      </c>
      <c r="AR35" s="22"/>
    </row>
    <row r="36" s="3" customFormat="1" ht="22.5" customHeight="1" spans="1:44">
      <c r="A36" s="21" t="s">
        <v>88</v>
      </c>
      <c r="B36" s="19">
        <f t="shared" si="13"/>
        <v>1265.07</v>
      </c>
      <c r="C36" s="22"/>
      <c r="D36" s="22">
        <v>66.07</v>
      </c>
      <c r="E36" s="22">
        <v>0</v>
      </c>
      <c r="F36" s="22"/>
      <c r="G36" s="22">
        <v>0.5</v>
      </c>
      <c r="H36" s="22"/>
      <c r="I36" s="22">
        <v>9.5</v>
      </c>
      <c r="J36" s="22">
        <v>340</v>
      </c>
      <c r="K36" s="22"/>
      <c r="L36" s="22">
        <v>65</v>
      </c>
      <c r="M36" s="22">
        <v>0</v>
      </c>
      <c r="N36" s="22">
        <v>0</v>
      </c>
      <c r="O36" s="22">
        <v>523</v>
      </c>
      <c r="P36" s="22">
        <v>221</v>
      </c>
      <c r="Q36" s="22"/>
      <c r="R36" s="22"/>
      <c r="S36" s="22"/>
      <c r="T36" s="22">
        <v>0</v>
      </c>
      <c r="U36" s="22">
        <v>0</v>
      </c>
      <c r="V36" s="22"/>
      <c r="W36" s="22"/>
      <c r="X36" s="22">
        <v>0</v>
      </c>
      <c r="Y36" s="22"/>
      <c r="Z36" s="22"/>
      <c r="AA36" s="22"/>
      <c r="AB36" s="22"/>
      <c r="AC36" s="22"/>
      <c r="AD36" s="22"/>
      <c r="AE36" s="22"/>
      <c r="AF36" s="22">
        <v>20</v>
      </c>
      <c r="AG36" s="22">
        <v>0</v>
      </c>
      <c r="AH36" s="22">
        <v>0</v>
      </c>
      <c r="AI36" s="22">
        <v>0</v>
      </c>
      <c r="AJ36" s="22"/>
      <c r="AK36" s="22"/>
      <c r="AL36" s="22">
        <v>20</v>
      </c>
      <c r="AM36" s="22">
        <v>0</v>
      </c>
      <c r="AN36" s="22"/>
      <c r="AO36" s="22"/>
      <c r="AP36" s="22"/>
      <c r="AQ36" s="22">
        <v>0</v>
      </c>
      <c r="AR36" s="22"/>
    </row>
    <row r="37" s="3" customFormat="1" ht="22.5" customHeight="1" spans="1:44">
      <c r="A37" s="21" t="s">
        <v>89</v>
      </c>
      <c r="B37" s="19">
        <f t="shared" si="13"/>
        <v>196.64</v>
      </c>
      <c r="C37" s="22"/>
      <c r="D37" s="22">
        <v>0</v>
      </c>
      <c r="E37" s="22">
        <v>0</v>
      </c>
      <c r="F37" s="22"/>
      <c r="G37" s="22">
        <v>6.6</v>
      </c>
      <c r="H37" s="22"/>
      <c r="I37" s="22">
        <v>34.4</v>
      </c>
      <c r="J37" s="22"/>
      <c r="K37" s="22"/>
      <c r="L37" s="22">
        <v>40</v>
      </c>
      <c r="M37" s="22">
        <v>0</v>
      </c>
      <c r="N37" s="22">
        <v>0</v>
      </c>
      <c r="O37" s="22">
        <v>86</v>
      </c>
      <c r="P37" s="22">
        <v>9.64</v>
      </c>
      <c r="Q37" s="22"/>
      <c r="R37" s="22"/>
      <c r="S37" s="22"/>
      <c r="T37" s="22">
        <v>0</v>
      </c>
      <c r="U37" s="22">
        <v>0</v>
      </c>
      <c r="V37" s="22"/>
      <c r="W37" s="22"/>
      <c r="X37" s="22">
        <v>0</v>
      </c>
      <c r="Y37" s="22"/>
      <c r="Z37" s="22"/>
      <c r="AA37" s="22"/>
      <c r="AB37" s="22"/>
      <c r="AC37" s="22"/>
      <c r="AD37" s="22"/>
      <c r="AE37" s="22"/>
      <c r="AF37" s="22">
        <v>0</v>
      </c>
      <c r="AG37" s="22">
        <v>0</v>
      </c>
      <c r="AH37" s="22">
        <v>0</v>
      </c>
      <c r="AI37" s="22">
        <v>0</v>
      </c>
      <c r="AJ37" s="22"/>
      <c r="AK37" s="22"/>
      <c r="AL37" s="22">
        <v>10</v>
      </c>
      <c r="AM37" s="22">
        <v>10</v>
      </c>
      <c r="AN37" s="22"/>
      <c r="AO37" s="22"/>
      <c r="AP37" s="22"/>
      <c r="AQ37" s="22">
        <v>0</v>
      </c>
      <c r="AR37" s="22"/>
    </row>
    <row r="38" s="3" customFormat="1" ht="22.5" customHeight="1" spans="1:44">
      <c r="A38" s="21" t="s">
        <v>90</v>
      </c>
      <c r="B38" s="19">
        <f t="shared" si="13"/>
        <v>4645.58</v>
      </c>
      <c r="C38" s="22"/>
      <c r="D38" s="22">
        <v>25.44</v>
      </c>
      <c r="E38" s="22">
        <v>37.5</v>
      </c>
      <c r="F38" s="22"/>
      <c r="G38" s="22">
        <v>18.6</v>
      </c>
      <c r="H38" s="22"/>
      <c r="I38" s="22">
        <v>60.4</v>
      </c>
      <c r="J38" s="22"/>
      <c r="K38" s="22"/>
      <c r="L38" s="22">
        <v>400</v>
      </c>
      <c r="M38" s="22">
        <v>0</v>
      </c>
      <c r="N38" s="22">
        <v>0</v>
      </c>
      <c r="O38" s="22">
        <v>2356</v>
      </c>
      <c r="P38" s="22">
        <v>1587.64</v>
      </c>
      <c r="Q38" s="22"/>
      <c r="R38" s="22"/>
      <c r="S38" s="22"/>
      <c r="T38" s="22">
        <v>0</v>
      </c>
      <c r="U38" s="22">
        <v>0</v>
      </c>
      <c r="V38" s="22"/>
      <c r="W38" s="22"/>
      <c r="X38" s="22">
        <v>0</v>
      </c>
      <c r="Y38" s="22"/>
      <c r="Z38" s="22"/>
      <c r="AA38" s="22"/>
      <c r="AB38" s="22"/>
      <c r="AC38" s="22"/>
      <c r="AD38" s="22"/>
      <c r="AE38" s="22"/>
      <c r="AF38" s="22">
        <v>40</v>
      </c>
      <c r="AG38" s="22">
        <v>0</v>
      </c>
      <c r="AH38" s="22">
        <v>0</v>
      </c>
      <c r="AI38" s="22">
        <v>0</v>
      </c>
      <c r="AJ38" s="22"/>
      <c r="AK38" s="22"/>
      <c r="AL38" s="22">
        <v>70</v>
      </c>
      <c r="AM38" s="22">
        <v>0</v>
      </c>
      <c r="AN38" s="22"/>
      <c r="AO38" s="22"/>
      <c r="AP38" s="22"/>
      <c r="AQ38" s="22">
        <v>50</v>
      </c>
      <c r="AR38" s="22"/>
    </row>
    <row r="39" s="3" customFormat="1" ht="22.5" customHeight="1" spans="1:44">
      <c r="A39" s="21" t="s">
        <v>91</v>
      </c>
      <c r="B39" s="19">
        <f t="shared" si="13"/>
        <v>576</v>
      </c>
      <c r="C39" s="22"/>
      <c r="D39" s="22">
        <v>0</v>
      </c>
      <c r="E39" s="22">
        <v>0</v>
      </c>
      <c r="F39" s="22"/>
      <c r="G39" s="22">
        <v>18.4</v>
      </c>
      <c r="H39" s="22"/>
      <c r="I39" s="22">
        <v>3.6</v>
      </c>
      <c r="J39" s="22"/>
      <c r="K39" s="22"/>
      <c r="L39" s="22">
        <v>0</v>
      </c>
      <c r="M39" s="22">
        <v>0</v>
      </c>
      <c r="N39" s="22">
        <v>0</v>
      </c>
      <c r="O39" s="22">
        <v>319</v>
      </c>
      <c r="P39" s="22">
        <v>226</v>
      </c>
      <c r="Q39" s="22"/>
      <c r="R39" s="22"/>
      <c r="S39" s="22"/>
      <c r="T39" s="22">
        <v>0</v>
      </c>
      <c r="U39" s="22">
        <v>0</v>
      </c>
      <c r="V39" s="22"/>
      <c r="W39" s="22"/>
      <c r="X39" s="22">
        <v>0</v>
      </c>
      <c r="Y39" s="22"/>
      <c r="Z39" s="22"/>
      <c r="AA39" s="22"/>
      <c r="AB39" s="22"/>
      <c r="AC39" s="22"/>
      <c r="AD39" s="22"/>
      <c r="AE39" s="22"/>
      <c r="AF39" s="22">
        <v>0</v>
      </c>
      <c r="AG39" s="22">
        <v>0</v>
      </c>
      <c r="AH39" s="22">
        <v>0</v>
      </c>
      <c r="AI39" s="22">
        <v>0</v>
      </c>
      <c r="AJ39" s="22"/>
      <c r="AK39" s="22"/>
      <c r="AL39" s="22">
        <v>9</v>
      </c>
      <c r="AM39" s="22">
        <v>0</v>
      </c>
      <c r="AN39" s="22"/>
      <c r="AO39" s="22"/>
      <c r="AP39" s="22"/>
      <c r="AQ39" s="22">
        <v>0</v>
      </c>
      <c r="AR39" s="22"/>
    </row>
    <row r="40" s="3" customFormat="1" ht="22.5" customHeight="1" spans="1:44">
      <c r="A40" s="21" t="s">
        <v>92</v>
      </c>
      <c r="B40" s="19">
        <f t="shared" si="13"/>
        <v>3</v>
      </c>
      <c r="C40" s="22"/>
      <c r="D40" s="22"/>
      <c r="E40" s="22"/>
      <c r="F40" s="22"/>
      <c r="G40" s="22">
        <v>0</v>
      </c>
      <c r="H40" s="22"/>
      <c r="I40" s="22">
        <v>3</v>
      </c>
      <c r="J40" s="22"/>
      <c r="K40" s="22"/>
      <c r="L40" s="22"/>
      <c r="M40" s="22"/>
      <c r="N40" s="22">
        <v>0</v>
      </c>
      <c r="O40" s="22">
        <v>0</v>
      </c>
      <c r="P40" s="22">
        <v>0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>
        <v>0</v>
      </c>
      <c r="AR40" s="22"/>
    </row>
    <row r="41" s="4" customFormat="1" ht="22.5" customHeight="1" spans="1:44">
      <c r="A41" s="18" t="s">
        <v>93</v>
      </c>
      <c r="B41" s="19">
        <f t="shared" si="13"/>
        <v>11624.07</v>
      </c>
      <c r="C41" s="20">
        <f>SUM(C42:C46)</f>
        <v>0</v>
      </c>
      <c r="D41" s="20">
        <f>SUM(D42:D46)</f>
        <v>199.98</v>
      </c>
      <c r="E41" s="20">
        <f>SUM(E42:E46)</f>
        <v>37.5</v>
      </c>
      <c r="F41" s="20">
        <f>SUM(F42:F46)</f>
        <v>0</v>
      </c>
      <c r="G41" s="20">
        <f t="shared" ref="G41:L41" si="22">SUM(G42:G46)</f>
        <v>218.5</v>
      </c>
      <c r="H41" s="20">
        <f t="shared" si="22"/>
        <v>2.8</v>
      </c>
      <c r="I41" s="20">
        <f t="shared" si="22"/>
        <v>409.7</v>
      </c>
      <c r="J41" s="20">
        <f t="shared" si="22"/>
        <v>0</v>
      </c>
      <c r="K41" s="20">
        <f t="shared" si="22"/>
        <v>30</v>
      </c>
      <c r="L41" s="20">
        <f t="shared" si="22"/>
        <v>1641</v>
      </c>
      <c r="M41" s="20">
        <v>0</v>
      </c>
      <c r="N41" s="20">
        <v>0</v>
      </c>
      <c r="O41" s="20">
        <v>5526</v>
      </c>
      <c r="P41" s="20">
        <v>307.09</v>
      </c>
      <c r="Q41" s="20">
        <f>SUM(Q42:Q46)</f>
        <v>0</v>
      </c>
      <c r="R41" s="20">
        <f>SUM(R42:R46)</f>
        <v>0</v>
      </c>
      <c r="S41" s="20">
        <f>SUM(S42:S46)</f>
        <v>300</v>
      </c>
      <c r="T41" s="20">
        <v>518.5</v>
      </c>
      <c r="U41" s="20">
        <v>0</v>
      </c>
      <c r="V41" s="20">
        <f>SUM(V42:V46)</f>
        <v>0</v>
      </c>
      <c r="W41" s="20">
        <f>SUM(W42:W46)</f>
        <v>0</v>
      </c>
      <c r="X41" s="20">
        <f>SUM(X42:X46)</f>
        <v>0</v>
      </c>
      <c r="Y41" s="20">
        <f t="shared" ref="Y41:AK41" si="23">SUM(Y42:Y46)</f>
        <v>0</v>
      </c>
      <c r="Z41" s="20">
        <f t="shared" si="23"/>
        <v>0</v>
      </c>
      <c r="AA41" s="20">
        <f t="shared" si="23"/>
        <v>0</v>
      </c>
      <c r="AB41" s="20">
        <f t="shared" si="23"/>
        <v>0</v>
      </c>
      <c r="AC41" s="20">
        <f t="shared" si="23"/>
        <v>0</v>
      </c>
      <c r="AD41" s="20">
        <f t="shared" si="23"/>
        <v>0</v>
      </c>
      <c r="AE41" s="20">
        <f t="shared" si="23"/>
        <v>0</v>
      </c>
      <c r="AF41" s="20">
        <v>470</v>
      </c>
      <c r="AG41" s="20">
        <v>660</v>
      </c>
      <c r="AH41" s="20">
        <v>0</v>
      </c>
      <c r="AI41" s="20">
        <v>350</v>
      </c>
      <c r="AJ41" s="20">
        <v>0</v>
      </c>
      <c r="AK41" s="20">
        <f>SUM(AK42:AK46)</f>
        <v>0</v>
      </c>
      <c r="AL41" s="20">
        <v>475</v>
      </c>
      <c r="AM41" s="20">
        <v>135</v>
      </c>
      <c r="AN41" s="20">
        <v>0</v>
      </c>
      <c r="AO41" s="20">
        <v>0</v>
      </c>
      <c r="AP41" s="20"/>
      <c r="AQ41" s="20">
        <v>343</v>
      </c>
      <c r="AR41" s="20">
        <f>SUM(AR42:AR46)</f>
        <v>0</v>
      </c>
    </row>
    <row r="42" s="3" customFormat="1" ht="22.5" customHeight="1" spans="1:44">
      <c r="A42" s="21" t="s">
        <v>94</v>
      </c>
      <c r="B42" s="19">
        <f t="shared" si="13"/>
        <v>6276.91</v>
      </c>
      <c r="C42" s="22"/>
      <c r="D42" s="22">
        <v>41.69</v>
      </c>
      <c r="E42" s="22">
        <v>18.75</v>
      </c>
      <c r="F42" s="22"/>
      <c r="G42" s="22">
        <v>169.4</v>
      </c>
      <c r="H42" s="22"/>
      <c r="I42" s="22">
        <v>121.6</v>
      </c>
      <c r="J42" s="22"/>
      <c r="K42" s="22"/>
      <c r="L42" s="22">
        <v>570</v>
      </c>
      <c r="M42" s="22">
        <v>0</v>
      </c>
      <c r="N42" s="22">
        <v>0</v>
      </c>
      <c r="O42" s="22">
        <v>4075</v>
      </c>
      <c r="P42" s="22">
        <v>181.97</v>
      </c>
      <c r="Q42" s="22"/>
      <c r="R42" s="22"/>
      <c r="S42" s="22">
        <v>300</v>
      </c>
      <c r="T42" s="22">
        <v>518.5</v>
      </c>
      <c r="U42" s="22">
        <v>0</v>
      </c>
      <c r="V42" s="22"/>
      <c r="W42" s="22"/>
      <c r="X42" s="22">
        <v>0</v>
      </c>
      <c r="Y42" s="22"/>
      <c r="Z42" s="22"/>
      <c r="AA42" s="22"/>
      <c r="AB42" s="22"/>
      <c r="AC42" s="22"/>
      <c r="AD42" s="22"/>
      <c r="AE42" s="22"/>
      <c r="AF42" s="22">
        <v>160</v>
      </c>
      <c r="AG42" s="22">
        <v>0</v>
      </c>
      <c r="AH42" s="22">
        <v>0</v>
      </c>
      <c r="AI42" s="22">
        <v>0</v>
      </c>
      <c r="AJ42" s="22"/>
      <c r="AK42" s="22"/>
      <c r="AL42" s="22">
        <v>80</v>
      </c>
      <c r="AM42" s="22">
        <v>10</v>
      </c>
      <c r="AN42" s="22"/>
      <c r="AO42" s="22"/>
      <c r="AP42" s="22"/>
      <c r="AQ42" s="22">
        <v>30</v>
      </c>
      <c r="AR42" s="22"/>
    </row>
    <row r="43" s="3" customFormat="1" ht="22.5" customHeight="1" spans="1:44">
      <c r="A43" s="21" t="s">
        <v>95</v>
      </c>
      <c r="B43" s="19">
        <f t="shared" si="13"/>
        <v>1425.1</v>
      </c>
      <c r="C43" s="22"/>
      <c r="D43" s="22">
        <v>37.23</v>
      </c>
      <c r="E43" s="22">
        <v>18.75</v>
      </c>
      <c r="F43" s="22"/>
      <c r="G43" s="22">
        <v>32.8</v>
      </c>
      <c r="H43" s="22">
        <v>2.8</v>
      </c>
      <c r="I43" s="22">
        <v>60.4</v>
      </c>
      <c r="J43" s="22"/>
      <c r="K43" s="22"/>
      <c r="L43" s="22">
        <v>355</v>
      </c>
      <c r="M43" s="22">
        <v>0</v>
      </c>
      <c r="N43" s="22">
        <v>0</v>
      </c>
      <c r="O43" s="22">
        <v>593</v>
      </c>
      <c r="P43" s="22">
        <v>125.12</v>
      </c>
      <c r="Q43" s="22"/>
      <c r="R43" s="22"/>
      <c r="S43" s="22"/>
      <c r="T43" s="22">
        <v>0</v>
      </c>
      <c r="U43" s="22">
        <v>0</v>
      </c>
      <c r="V43" s="22"/>
      <c r="W43" s="22"/>
      <c r="X43" s="22">
        <v>0</v>
      </c>
      <c r="Y43" s="22"/>
      <c r="Z43" s="22"/>
      <c r="AA43" s="22"/>
      <c r="AB43" s="22"/>
      <c r="AC43" s="22"/>
      <c r="AD43" s="22"/>
      <c r="AE43" s="22"/>
      <c r="AF43" s="22">
        <v>90</v>
      </c>
      <c r="AG43" s="22">
        <v>0</v>
      </c>
      <c r="AH43" s="22">
        <v>0</v>
      </c>
      <c r="AI43" s="22">
        <v>0</v>
      </c>
      <c r="AJ43" s="22"/>
      <c r="AK43" s="22"/>
      <c r="AL43" s="22">
        <v>70</v>
      </c>
      <c r="AM43" s="22">
        <v>0</v>
      </c>
      <c r="AN43" s="22"/>
      <c r="AO43" s="22"/>
      <c r="AP43" s="22"/>
      <c r="AQ43" s="22">
        <v>40</v>
      </c>
      <c r="AR43" s="22"/>
    </row>
    <row r="44" s="3" customFormat="1" ht="22.5" customHeight="1" spans="1:44">
      <c r="A44" s="21" t="s">
        <v>96</v>
      </c>
      <c r="B44" s="19">
        <f t="shared" si="13"/>
        <v>706.26</v>
      </c>
      <c r="C44" s="22"/>
      <c r="D44" s="22">
        <v>61.26</v>
      </c>
      <c r="E44" s="22">
        <v>0</v>
      </c>
      <c r="F44" s="22"/>
      <c r="G44" s="22">
        <v>7</v>
      </c>
      <c r="H44" s="22"/>
      <c r="I44" s="22">
        <v>84</v>
      </c>
      <c r="J44" s="22"/>
      <c r="K44" s="22"/>
      <c r="L44" s="22">
        <v>160</v>
      </c>
      <c r="M44" s="22">
        <v>0</v>
      </c>
      <c r="N44" s="22">
        <v>0</v>
      </c>
      <c r="O44" s="22">
        <v>244</v>
      </c>
      <c r="P44" s="20">
        <v>0</v>
      </c>
      <c r="Q44" s="22"/>
      <c r="R44" s="22"/>
      <c r="S44" s="22"/>
      <c r="T44" s="22">
        <v>0</v>
      </c>
      <c r="U44" s="22">
        <v>0</v>
      </c>
      <c r="V44" s="22"/>
      <c r="W44" s="22"/>
      <c r="X44" s="22">
        <v>0</v>
      </c>
      <c r="Y44" s="22"/>
      <c r="Z44" s="22"/>
      <c r="AA44" s="22"/>
      <c r="AB44" s="22"/>
      <c r="AC44" s="22"/>
      <c r="AD44" s="22"/>
      <c r="AE44" s="22"/>
      <c r="AF44" s="22">
        <v>80</v>
      </c>
      <c r="AG44" s="22">
        <v>0</v>
      </c>
      <c r="AH44" s="22">
        <v>0</v>
      </c>
      <c r="AI44" s="22">
        <v>0</v>
      </c>
      <c r="AJ44" s="22"/>
      <c r="AK44" s="22"/>
      <c r="AL44" s="22">
        <v>40</v>
      </c>
      <c r="AM44" s="22">
        <v>30</v>
      </c>
      <c r="AN44" s="22"/>
      <c r="AO44" s="22"/>
      <c r="AP44" s="22"/>
      <c r="AQ44" s="22">
        <v>0</v>
      </c>
      <c r="AR44" s="22"/>
    </row>
    <row r="45" s="3" customFormat="1" ht="22.5" customHeight="1" spans="1:44">
      <c r="A45" s="21" t="s">
        <v>97</v>
      </c>
      <c r="B45" s="19">
        <f t="shared" si="13"/>
        <v>1485.9</v>
      </c>
      <c r="C45" s="22"/>
      <c r="D45" s="22">
        <v>45.9</v>
      </c>
      <c r="E45" s="22">
        <v>0</v>
      </c>
      <c r="F45" s="22"/>
      <c r="G45" s="22">
        <v>9.3</v>
      </c>
      <c r="H45" s="22"/>
      <c r="I45" s="22">
        <v>96.7</v>
      </c>
      <c r="J45" s="22"/>
      <c r="K45" s="22">
        <v>30</v>
      </c>
      <c r="L45" s="22">
        <v>240</v>
      </c>
      <c r="M45" s="22">
        <v>0</v>
      </c>
      <c r="N45" s="22">
        <v>0</v>
      </c>
      <c r="O45" s="22">
        <v>614</v>
      </c>
      <c r="P45" s="20">
        <v>0</v>
      </c>
      <c r="Q45" s="22"/>
      <c r="R45" s="22"/>
      <c r="S45" s="22"/>
      <c r="T45" s="22">
        <v>0</v>
      </c>
      <c r="U45" s="22">
        <v>0</v>
      </c>
      <c r="V45" s="22"/>
      <c r="W45" s="22"/>
      <c r="X45" s="22">
        <v>0</v>
      </c>
      <c r="Y45" s="22"/>
      <c r="Z45" s="22"/>
      <c r="AA45" s="22"/>
      <c r="AB45" s="22"/>
      <c r="AC45" s="22"/>
      <c r="AD45" s="22"/>
      <c r="AE45" s="22"/>
      <c r="AF45" s="22">
        <v>80</v>
      </c>
      <c r="AG45" s="22">
        <v>0</v>
      </c>
      <c r="AH45" s="22">
        <v>0</v>
      </c>
      <c r="AI45" s="22">
        <v>0</v>
      </c>
      <c r="AJ45" s="22"/>
      <c r="AK45" s="22"/>
      <c r="AL45" s="22">
        <v>220</v>
      </c>
      <c r="AM45" s="22">
        <v>45</v>
      </c>
      <c r="AN45" s="22"/>
      <c r="AO45" s="22"/>
      <c r="AP45" s="22"/>
      <c r="AQ45" s="22">
        <v>105</v>
      </c>
      <c r="AR45" s="22"/>
    </row>
    <row r="46" s="3" customFormat="1" ht="22.5" customHeight="1" spans="1:44">
      <c r="A46" s="21" t="s">
        <v>98</v>
      </c>
      <c r="B46" s="19">
        <f t="shared" si="13"/>
        <v>1729.9</v>
      </c>
      <c r="C46" s="22"/>
      <c r="D46" s="22">
        <v>13.9</v>
      </c>
      <c r="E46" s="22">
        <v>0</v>
      </c>
      <c r="F46" s="22"/>
      <c r="G46" s="22">
        <v>0</v>
      </c>
      <c r="H46" s="22"/>
      <c r="I46" s="22">
        <v>47</v>
      </c>
      <c r="J46" s="22"/>
      <c r="K46" s="22"/>
      <c r="L46" s="22">
        <v>316</v>
      </c>
      <c r="M46" s="22">
        <v>0</v>
      </c>
      <c r="N46" s="22">
        <v>0</v>
      </c>
      <c r="O46" s="22">
        <v>0</v>
      </c>
      <c r="P46" s="20">
        <v>0</v>
      </c>
      <c r="Q46" s="22"/>
      <c r="R46" s="22"/>
      <c r="S46" s="22"/>
      <c r="T46" s="22">
        <v>0</v>
      </c>
      <c r="U46" s="22">
        <v>0</v>
      </c>
      <c r="V46" s="22"/>
      <c r="W46" s="22"/>
      <c r="X46" s="22">
        <v>0</v>
      </c>
      <c r="Y46" s="22"/>
      <c r="Z46" s="22"/>
      <c r="AA46" s="22"/>
      <c r="AB46" s="22"/>
      <c r="AC46" s="22"/>
      <c r="AD46" s="22"/>
      <c r="AE46" s="22"/>
      <c r="AF46" s="22">
        <v>60</v>
      </c>
      <c r="AG46" s="22">
        <v>660</v>
      </c>
      <c r="AH46" s="22">
        <v>0</v>
      </c>
      <c r="AI46" s="22">
        <v>350</v>
      </c>
      <c r="AJ46" s="22"/>
      <c r="AK46" s="22"/>
      <c r="AL46" s="22">
        <v>65</v>
      </c>
      <c r="AM46" s="22">
        <v>50</v>
      </c>
      <c r="AN46" s="22"/>
      <c r="AO46" s="22"/>
      <c r="AP46" s="22"/>
      <c r="AQ46" s="22">
        <v>168</v>
      </c>
      <c r="AR46" s="22"/>
    </row>
    <row r="47" s="4" customFormat="1" ht="22.5" customHeight="1" spans="1:44">
      <c r="A47" s="18" t="s">
        <v>99</v>
      </c>
      <c r="B47" s="19">
        <f t="shared" si="13"/>
        <v>24171.34</v>
      </c>
      <c r="C47" s="20">
        <f>SUM(C48,C49,C57)</f>
        <v>370</v>
      </c>
      <c r="D47" s="20">
        <f>SUM(D48,D49,D57)</f>
        <v>370.34</v>
      </c>
      <c r="E47" s="20">
        <f>SUM(E48,E49,E57)</f>
        <v>420</v>
      </c>
      <c r="F47" s="20">
        <f>SUM(F48,F49,F57)</f>
        <v>189</v>
      </c>
      <c r="G47" s="20">
        <f t="shared" ref="G47:L47" si="24">SUM(G48,G49,G57)</f>
        <v>343.6</v>
      </c>
      <c r="H47" s="20">
        <f t="shared" si="24"/>
        <v>0</v>
      </c>
      <c r="I47" s="20">
        <f t="shared" si="24"/>
        <v>1480.4</v>
      </c>
      <c r="J47" s="20">
        <f t="shared" si="24"/>
        <v>845</v>
      </c>
      <c r="K47" s="20">
        <f t="shared" si="24"/>
        <v>60</v>
      </c>
      <c r="L47" s="20">
        <f t="shared" si="24"/>
        <v>2749</v>
      </c>
      <c r="M47" s="20">
        <v>20</v>
      </c>
      <c r="N47" s="20">
        <v>0</v>
      </c>
      <c r="O47" s="20">
        <v>206</v>
      </c>
      <c r="P47" s="20">
        <v>0</v>
      </c>
      <c r="Q47" s="20">
        <f>SUM(Q48,Q49,Q57)</f>
        <v>4000</v>
      </c>
      <c r="R47" s="20">
        <f>SUM(R48,R49,R57)</f>
        <v>4200</v>
      </c>
      <c r="S47" s="20">
        <f>SUM(S48,S49,S57)</f>
        <v>1700</v>
      </c>
      <c r="T47" s="20">
        <v>156</v>
      </c>
      <c r="U47" s="20">
        <v>500</v>
      </c>
      <c r="V47" s="20">
        <f>SUM(V48,V49,V57)</f>
        <v>0</v>
      </c>
      <c r="W47" s="20">
        <f>SUM(W48,W49,W57)</f>
        <v>0</v>
      </c>
      <c r="X47" s="20">
        <f>SUM(X48,X49,X57)</f>
        <v>0</v>
      </c>
      <c r="Y47" s="20">
        <f t="shared" ref="Y47:AK47" si="25">SUM(Y48,Y49,Y57)</f>
        <v>0</v>
      </c>
      <c r="Z47" s="20">
        <f t="shared" si="25"/>
        <v>0</v>
      </c>
      <c r="AA47" s="20">
        <f t="shared" si="25"/>
        <v>0</v>
      </c>
      <c r="AB47" s="20">
        <f t="shared" si="25"/>
        <v>0</v>
      </c>
      <c r="AC47" s="20">
        <f t="shared" si="25"/>
        <v>0</v>
      </c>
      <c r="AD47" s="20">
        <f t="shared" si="25"/>
        <v>0</v>
      </c>
      <c r="AE47" s="20">
        <f t="shared" si="25"/>
        <v>0</v>
      </c>
      <c r="AF47" s="20">
        <v>1697</v>
      </c>
      <c r="AG47" s="20">
        <v>1550</v>
      </c>
      <c r="AH47" s="20">
        <v>260</v>
      </c>
      <c r="AI47" s="20">
        <v>300</v>
      </c>
      <c r="AJ47" s="20">
        <v>0</v>
      </c>
      <c r="AK47" s="20">
        <f>SUM(AK48,AK49,AK57)</f>
        <v>0</v>
      </c>
      <c r="AL47" s="20">
        <v>1410</v>
      </c>
      <c r="AM47" s="20">
        <v>260</v>
      </c>
      <c r="AN47" s="20">
        <v>0</v>
      </c>
      <c r="AO47" s="20">
        <v>0</v>
      </c>
      <c r="AP47" s="20"/>
      <c r="AQ47" s="20">
        <v>1085</v>
      </c>
      <c r="AR47" s="20">
        <f>SUM(AR48,AR49,AR57)</f>
        <v>0</v>
      </c>
    </row>
    <row r="48" s="5" customFormat="1" ht="22.5" customHeight="1" spans="1:44">
      <c r="A48" s="21" t="s">
        <v>100</v>
      </c>
      <c r="B48" s="19">
        <f t="shared" si="13"/>
        <v>2075</v>
      </c>
      <c r="C48" s="22"/>
      <c r="D48" s="22"/>
      <c r="E48" s="22"/>
      <c r="F48" s="22"/>
      <c r="G48" s="22"/>
      <c r="H48" s="22"/>
      <c r="I48" s="22"/>
      <c r="J48" s="22"/>
      <c r="K48" s="22">
        <v>30</v>
      </c>
      <c r="L48" s="22"/>
      <c r="M48" s="22"/>
      <c r="N48" s="22">
        <v>0</v>
      </c>
      <c r="O48" s="22">
        <v>0</v>
      </c>
      <c r="P48" s="20">
        <v>0</v>
      </c>
      <c r="Q48" s="22"/>
      <c r="R48" s="22">
        <v>450</v>
      </c>
      <c r="S48" s="22"/>
      <c r="T48" s="22"/>
      <c r="U48" s="22"/>
      <c r="V48" s="22"/>
      <c r="W48" s="22"/>
      <c r="X48" s="22">
        <v>0</v>
      </c>
      <c r="Y48" s="22"/>
      <c r="Z48" s="22"/>
      <c r="AA48" s="22"/>
      <c r="AB48" s="22"/>
      <c r="AC48" s="22"/>
      <c r="AD48" s="22"/>
      <c r="AE48" s="22"/>
      <c r="AF48" s="22"/>
      <c r="AG48" s="22">
        <v>1550</v>
      </c>
      <c r="AH48" s="22"/>
      <c r="AI48" s="22"/>
      <c r="AJ48" s="22"/>
      <c r="AK48" s="22"/>
      <c r="AL48" s="22"/>
      <c r="AM48" s="22"/>
      <c r="AN48" s="22"/>
      <c r="AO48" s="22"/>
      <c r="AP48" s="22"/>
      <c r="AQ48" s="22">
        <v>45</v>
      </c>
      <c r="AR48" s="22"/>
    </row>
    <row r="49" s="2" customFormat="1" ht="22.5" customHeight="1" spans="1:44">
      <c r="A49" s="18" t="s">
        <v>101</v>
      </c>
      <c r="B49" s="19">
        <f t="shared" si="13"/>
        <v>1714.7</v>
      </c>
      <c r="C49" s="20">
        <f>SUM(C50:C56)</f>
        <v>0</v>
      </c>
      <c r="D49" s="20">
        <f>SUM(D50:D56)</f>
        <v>25.7</v>
      </c>
      <c r="E49" s="20">
        <f>SUM(E50:E56)</f>
        <v>24</v>
      </c>
      <c r="F49" s="20">
        <f>SUM(F50:F56)</f>
        <v>0</v>
      </c>
      <c r="G49" s="20">
        <f t="shared" ref="G49:L49" si="26">SUM(G50:G56)</f>
        <v>90</v>
      </c>
      <c r="H49" s="20">
        <f t="shared" si="26"/>
        <v>0</v>
      </c>
      <c r="I49" s="20">
        <f t="shared" si="26"/>
        <v>495</v>
      </c>
      <c r="J49" s="20">
        <f t="shared" si="26"/>
        <v>0</v>
      </c>
      <c r="K49" s="20">
        <f t="shared" si="26"/>
        <v>0</v>
      </c>
      <c r="L49" s="20">
        <f t="shared" si="26"/>
        <v>330</v>
      </c>
      <c r="M49" s="20">
        <v>0</v>
      </c>
      <c r="N49" s="20">
        <v>0</v>
      </c>
      <c r="O49" s="20">
        <v>0</v>
      </c>
      <c r="P49" s="20">
        <v>0</v>
      </c>
      <c r="Q49" s="20">
        <f>SUM(Q50:Q56)</f>
        <v>0</v>
      </c>
      <c r="R49" s="20">
        <f>SUM(R50:R56)</f>
        <v>0</v>
      </c>
      <c r="S49" s="20">
        <f>SUM(S50:S56)</f>
        <v>0</v>
      </c>
      <c r="T49" s="20">
        <v>0</v>
      </c>
      <c r="U49" s="20">
        <v>0</v>
      </c>
      <c r="V49" s="20">
        <f>SUM(V50:V56)</f>
        <v>0</v>
      </c>
      <c r="W49" s="20">
        <f>SUM(W50:W56)</f>
        <v>0</v>
      </c>
      <c r="X49" s="20">
        <f>SUM(X50:X56)</f>
        <v>0</v>
      </c>
      <c r="Y49" s="20">
        <f t="shared" ref="Y49:AK49" si="27">SUM(Y50:Y56)</f>
        <v>0</v>
      </c>
      <c r="Z49" s="20">
        <f t="shared" si="27"/>
        <v>0</v>
      </c>
      <c r="AA49" s="20">
        <f t="shared" si="27"/>
        <v>0</v>
      </c>
      <c r="AB49" s="20">
        <f t="shared" si="27"/>
        <v>0</v>
      </c>
      <c r="AC49" s="20">
        <f t="shared" si="27"/>
        <v>0</v>
      </c>
      <c r="AD49" s="20">
        <f t="shared" si="27"/>
        <v>0</v>
      </c>
      <c r="AE49" s="20">
        <f t="shared" si="27"/>
        <v>0</v>
      </c>
      <c r="AF49" s="20">
        <v>420</v>
      </c>
      <c r="AG49" s="20">
        <v>0</v>
      </c>
      <c r="AH49" s="20">
        <v>0</v>
      </c>
      <c r="AI49" s="20">
        <v>0</v>
      </c>
      <c r="AJ49" s="20">
        <v>0</v>
      </c>
      <c r="AK49" s="20">
        <f>SUM(AK50:AK56)</f>
        <v>0</v>
      </c>
      <c r="AL49" s="20">
        <v>190</v>
      </c>
      <c r="AM49" s="20">
        <v>30</v>
      </c>
      <c r="AN49" s="20">
        <v>0</v>
      </c>
      <c r="AO49" s="20">
        <v>0</v>
      </c>
      <c r="AP49" s="20"/>
      <c r="AQ49" s="20">
        <v>110</v>
      </c>
      <c r="AR49" s="20">
        <f>SUM(AR50:AR56)</f>
        <v>0</v>
      </c>
    </row>
    <row r="50" s="5" customFormat="1" ht="22.5" customHeight="1" spans="1:44">
      <c r="A50" s="21" t="s">
        <v>102</v>
      </c>
      <c r="B50" s="19">
        <f t="shared" si="13"/>
        <v>0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>
        <v>0</v>
      </c>
      <c r="O50" s="22">
        <v>0</v>
      </c>
      <c r="P50" s="20">
        <v>0</v>
      </c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>
        <v>0</v>
      </c>
      <c r="AR50" s="22"/>
    </row>
    <row r="51" s="3" customFormat="1" ht="22.5" customHeight="1" spans="1:44">
      <c r="A51" s="21" t="s">
        <v>103</v>
      </c>
      <c r="B51" s="19">
        <f t="shared" si="13"/>
        <v>12.1</v>
      </c>
      <c r="C51" s="22"/>
      <c r="D51" s="22">
        <v>2.1</v>
      </c>
      <c r="E51" s="22">
        <v>0</v>
      </c>
      <c r="F51" s="22"/>
      <c r="G51" s="22">
        <v>0</v>
      </c>
      <c r="H51" s="22"/>
      <c r="I51" s="22"/>
      <c r="J51" s="22"/>
      <c r="K51" s="22"/>
      <c r="L51" s="22">
        <v>0</v>
      </c>
      <c r="M51" s="22">
        <v>0</v>
      </c>
      <c r="N51" s="22">
        <v>0</v>
      </c>
      <c r="O51" s="22">
        <v>0</v>
      </c>
      <c r="P51" s="20">
        <v>0</v>
      </c>
      <c r="Q51" s="22"/>
      <c r="R51" s="22"/>
      <c r="S51" s="22"/>
      <c r="T51" s="22">
        <v>0</v>
      </c>
      <c r="U51" s="22">
        <v>0</v>
      </c>
      <c r="V51" s="22"/>
      <c r="W51" s="22"/>
      <c r="X51" s="22">
        <v>0</v>
      </c>
      <c r="Y51" s="22"/>
      <c r="Z51" s="22"/>
      <c r="AA51" s="22"/>
      <c r="AB51" s="22"/>
      <c r="AC51" s="22"/>
      <c r="AD51" s="22"/>
      <c r="AE51" s="22"/>
      <c r="AF51" s="22">
        <v>0</v>
      </c>
      <c r="AG51" s="22">
        <v>0</v>
      </c>
      <c r="AH51" s="22">
        <v>0</v>
      </c>
      <c r="AI51" s="22">
        <v>0</v>
      </c>
      <c r="AJ51" s="22"/>
      <c r="AK51" s="22"/>
      <c r="AL51" s="22">
        <v>10</v>
      </c>
      <c r="AM51" s="22">
        <v>0</v>
      </c>
      <c r="AN51" s="22"/>
      <c r="AO51" s="22"/>
      <c r="AP51" s="22"/>
      <c r="AQ51" s="22">
        <v>0</v>
      </c>
      <c r="AR51" s="22"/>
    </row>
    <row r="52" s="3" customFormat="1" ht="22.5" customHeight="1" spans="1:44">
      <c r="A52" s="21" t="s">
        <v>104</v>
      </c>
      <c r="B52" s="19">
        <f t="shared" si="13"/>
        <v>125.1</v>
      </c>
      <c r="C52" s="22"/>
      <c r="D52" s="22">
        <v>1.1</v>
      </c>
      <c r="E52" s="22">
        <v>0</v>
      </c>
      <c r="F52" s="22"/>
      <c r="G52" s="22">
        <v>0</v>
      </c>
      <c r="H52" s="22"/>
      <c r="I52" s="22">
        <v>7</v>
      </c>
      <c r="J52" s="22"/>
      <c r="K52" s="22"/>
      <c r="L52" s="22">
        <v>0</v>
      </c>
      <c r="M52" s="22">
        <v>0</v>
      </c>
      <c r="N52" s="22">
        <v>0</v>
      </c>
      <c r="O52" s="22">
        <v>0</v>
      </c>
      <c r="P52" s="20">
        <v>0</v>
      </c>
      <c r="Q52" s="22"/>
      <c r="R52" s="22"/>
      <c r="S52" s="22"/>
      <c r="T52" s="22">
        <v>0</v>
      </c>
      <c r="U52" s="22">
        <v>0</v>
      </c>
      <c r="V52" s="22"/>
      <c r="W52" s="22"/>
      <c r="X52" s="22">
        <v>0</v>
      </c>
      <c r="Y52" s="22"/>
      <c r="Z52" s="22"/>
      <c r="AA52" s="22"/>
      <c r="AB52" s="22"/>
      <c r="AC52" s="22"/>
      <c r="AD52" s="22"/>
      <c r="AE52" s="22"/>
      <c r="AF52" s="22">
        <v>67</v>
      </c>
      <c r="AG52" s="22">
        <v>0</v>
      </c>
      <c r="AH52" s="22">
        <v>0</v>
      </c>
      <c r="AI52" s="22">
        <v>0</v>
      </c>
      <c r="AJ52" s="22"/>
      <c r="AK52" s="22"/>
      <c r="AL52" s="22">
        <v>50</v>
      </c>
      <c r="AM52" s="22">
        <v>0</v>
      </c>
      <c r="AN52" s="22"/>
      <c r="AO52" s="22"/>
      <c r="AP52" s="22"/>
      <c r="AQ52" s="22">
        <v>0</v>
      </c>
      <c r="AR52" s="22"/>
    </row>
    <row r="53" s="3" customFormat="1" ht="22.5" customHeight="1" spans="1:44">
      <c r="A53" s="21" t="s">
        <v>105</v>
      </c>
      <c r="B53" s="19">
        <f t="shared" si="13"/>
        <v>301.2</v>
      </c>
      <c r="C53" s="22"/>
      <c r="D53" s="22">
        <v>3.2</v>
      </c>
      <c r="E53" s="22">
        <v>6</v>
      </c>
      <c r="F53" s="22"/>
      <c r="G53" s="22">
        <v>0.2</v>
      </c>
      <c r="H53" s="22"/>
      <c r="I53" s="22">
        <v>41.8</v>
      </c>
      <c r="J53" s="22"/>
      <c r="K53" s="22"/>
      <c r="L53" s="22">
        <v>180</v>
      </c>
      <c r="M53" s="22">
        <v>0</v>
      </c>
      <c r="N53" s="22">
        <v>0</v>
      </c>
      <c r="O53" s="22">
        <v>0</v>
      </c>
      <c r="P53" s="20">
        <v>0</v>
      </c>
      <c r="Q53" s="22"/>
      <c r="R53" s="22"/>
      <c r="S53" s="22"/>
      <c r="T53" s="22">
        <v>0</v>
      </c>
      <c r="U53" s="22">
        <v>0</v>
      </c>
      <c r="V53" s="22"/>
      <c r="W53" s="22"/>
      <c r="X53" s="22">
        <v>0</v>
      </c>
      <c r="Y53" s="22"/>
      <c r="Z53" s="22"/>
      <c r="AA53" s="22"/>
      <c r="AB53" s="22"/>
      <c r="AC53" s="22"/>
      <c r="AD53" s="22"/>
      <c r="AE53" s="22"/>
      <c r="AF53" s="22">
        <v>20</v>
      </c>
      <c r="AG53" s="22">
        <v>0</v>
      </c>
      <c r="AH53" s="22">
        <v>0</v>
      </c>
      <c r="AI53" s="22">
        <v>0</v>
      </c>
      <c r="AJ53" s="22"/>
      <c r="AK53" s="22"/>
      <c r="AL53" s="22">
        <v>0</v>
      </c>
      <c r="AM53" s="22">
        <v>30</v>
      </c>
      <c r="AN53" s="22"/>
      <c r="AO53" s="22"/>
      <c r="AP53" s="22"/>
      <c r="AQ53" s="22">
        <v>20</v>
      </c>
      <c r="AR53" s="22"/>
    </row>
    <row r="54" s="3" customFormat="1" ht="22.5" customHeight="1" spans="1:44">
      <c r="A54" s="21" t="s">
        <v>106</v>
      </c>
      <c r="B54" s="19">
        <f t="shared" si="13"/>
        <v>14.3</v>
      </c>
      <c r="C54" s="22"/>
      <c r="D54" s="22">
        <v>4.3</v>
      </c>
      <c r="E54" s="22">
        <v>0</v>
      </c>
      <c r="F54" s="22"/>
      <c r="G54" s="22">
        <v>0</v>
      </c>
      <c r="H54" s="22"/>
      <c r="I54" s="22">
        <v>10</v>
      </c>
      <c r="J54" s="22"/>
      <c r="K54" s="22"/>
      <c r="L54" s="22">
        <v>0</v>
      </c>
      <c r="M54" s="22">
        <v>0</v>
      </c>
      <c r="N54" s="22">
        <v>0</v>
      </c>
      <c r="O54" s="22">
        <v>0</v>
      </c>
      <c r="P54" s="20">
        <v>0</v>
      </c>
      <c r="Q54" s="22"/>
      <c r="R54" s="22"/>
      <c r="S54" s="22"/>
      <c r="T54" s="22">
        <v>0</v>
      </c>
      <c r="U54" s="22">
        <v>0</v>
      </c>
      <c r="V54" s="22"/>
      <c r="W54" s="22"/>
      <c r="X54" s="22">
        <v>0</v>
      </c>
      <c r="Y54" s="22"/>
      <c r="Z54" s="22"/>
      <c r="AA54" s="22"/>
      <c r="AB54" s="22"/>
      <c r="AC54" s="22"/>
      <c r="AD54" s="22"/>
      <c r="AE54" s="22"/>
      <c r="AF54" s="22">
        <v>0</v>
      </c>
      <c r="AG54" s="22">
        <v>0</v>
      </c>
      <c r="AH54" s="22">
        <v>0</v>
      </c>
      <c r="AI54" s="22">
        <v>0</v>
      </c>
      <c r="AJ54" s="22"/>
      <c r="AK54" s="22"/>
      <c r="AL54" s="22">
        <v>0</v>
      </c>
      <c r="AM54" s="22">
        <v>0</v>
      </c>
      <c r="AN54" s="22"/>
      <c r="AO54" s="22"/>
      <c r="AP54" s="22"/>
      <c r="AQ54" s="22">
        <v>0</v>
      </c>
      <c r="AR54" s="22"/>
    </row>
    <row r="55" s="3" customFormat="1" ht="22.5" customHeight="1" spans="1:44">
      <c r="A55" s="21" t="s">
        <v>107</v>
      </c>
      <c r="B55" s="19">
        <f t="shared" si="13"/>
        <v>7.1</v>
      </c>
      <c r="C55" s="22"/>
      <c r="D55" s="22">
        <v>2.1</v>
      </c>
      <c r="E55" s="22">
        <v>0</v>
      </c>
      <c r="F55" s="22"/>
      <c r="G55" s="22">
        <v>0</v>
      </c>
      <c r="H55" s="22"/>
      <c r="I55" s="22">
        <v>5</v>
      </c>
      <c r="J55" s="22"/>
      <c r="K55" s="22"/>
      <c r="L55" s="22">
        <v>0</v>
      </c>
      <c r="M55" s="22">
        <v>0</v>
      </c>
      <c r="N55" s="22">
        <v>0</v>
      </c>
      <c r="O55" s="22">
        <v>0</v>
      </c>
      <c r="P55" s="20">
        <v>0</v>
      </c>
      <c r="Q55" s="22"/>
      <c r="R55" s="22"/>
      <c r="S55" s="22"/>
      <c r="T55" s="22">
        <v>0</v>
      </c>
      <c r="U55" s="22">
        <v>0</v>
      </c>
      <c r="V55" s="22"/>
      <c r="W55" s="22"/>
      <c r="X55" s="22">
        <v>0</v>
      </c>
      <c r="Y55" s="22"/>
      <c r="Z55" s="22"/>
      <c r="AA55" s="22"/>
      <c r="AB55" s="22"/>
      <c r="AC55" s="22"/>
      <c r="AD55" s="22"/>
      <c r="AE55" s="22"/>
      <c r="AF55" s="22">
        <v>0</v>
      </c>
      <c r="AG55" s="22">
        <v>0</v>
      </c>
      <c r="AH55" s="22">
        <v>0</v>
      </c>
      <c r="AI55" s="22">
        <v>0</v>
      </c>
      <c r="AJ55" s="22"/>
      <c r="AK55" s="22"/>
      <c r="AL55" s="22">
        <v>0</v>
      </c>
      <c r="AM55" s="22">
        <v>0</v>
      </c>
      <c r="AN55" s="22"/>
      <c r="AO55" s="22"/>
      <c r="AP55" s="22"/>
      <c r="AQ55" s="22">
        <v>0</v>
      </c>
      <c r="AR55" s="22"/>
    </row>
    <row r="56" s="3" customFormat="1" ht="22.5" customHeight="1" spans="1:44">
      <c r="A56" s="21" t="s">
        <v>108</v>
      </c>
      <c r="B56" s="19">
        <f t="shared" si="13"/>
        <v>1254.9</v>
      </c>
      <c r="C56" s="22"/>
      <c r="D56" s="22">
        <v>12.9</v>
      </c>
      <c r="E56" s="22">
        <v>18</v>
      </c>
      <c r="F56" s="22"/>
      <c r="G56" s="22">
        <v>89.8</v>
      </c>
      <c r="H56" s="22"/>
      <c r="I56" s="22">
        <v>431.2</v>
      </c>
      <c r="J56" s="22"/>
      <c r="K56" s="22"/>
      <c r="L56" s="22">
        <v>150</v>
      </c>
      <c r="M56" s="22">
        <v>0</v>
      </c>
      <c r="N56" s="22">
        <v>0</v>
      </c>
      <c r="O56" s="22">
        <v>0</v>
      </c>
      <c r="P56" s="20">
        <v>0</v>
      </c>
      <c r="Q56" s="22"/>
      <c r="R56" s="22"/>
      <c r="S56" s="22"/>
      <c r="T56" s="22">
        <v>0</v>
      </c>
      <c r="U56" s="22">
        <v>0</v>
      </c>
      <c r="V56" s="22"/>
      <c r="W56" s="22"/>
      <c r="X56" s="22">
        <v>0</v>
      </c>
      <c r="Y56" s="22"/>
      <c r="Z56" s="22"/>
      <c r="AA56" s="22"/>
      <c r="AB56" s="22"/>
      <c r="AC56" s="22"/>
      <c r="AD56" s="22"/>
      <c r="AE56" s="22"/>
      <c r="AF56" s="22">
        <v>333</v>
      </c>
      <c r="AG56" s="22">
        <v>0</v>
      </c>
      <c r="AH56" s="22">
        <v>0</v>
      </c>
      <c r="AI56" s="22">
        <v>0</v>
      </c>
      <c r="AJ56" s="22"/>
      <c r="AK56" s="22"/>
      <c r="AL56" s="22">
        <v>130</v>
      </c>
      <c r="AM56" s="22">
        <v>0</v>
      </c>
      <c r="AN56" s="22"/>
      <c r="AO56" s="22"/>
      <c r="AP56" s="22"/>
      <c r="AQ56" s="22">
        <v>90</v>
      </c>
      <c r="AR56" s="22"/>
    </row>
    <row r="57" s="4" customFormat="1" ht="22.5" customHeight="1" spans="1:44">
      <c r="A57" s="18" t="s">
        <v>109</v>
      </c>
      <c r="B57" s="19">
        <f t="shared" si="13"/>
        <v>20381.64</v>
      </c>
      <c r="C57" s="20">
        <f>SUM(C58:C68)</f>
        <v>370</v>
      </c>
      <c r="D57" s="20">
        <f>SUM(D58:D68)</f>
        <v>344.64</v>
      </c>
      <c r="E57" s="20">
        <f>SUM(E58:E68)</f>
        <v>396</v>
      </c>
      <c r="F57" s="20">
        <f>SUM(F58:F68)</f>
        <v>189</v>
      </c>
      <c r="G57" s="20">
        <f t="shared" ref="G57:L57" si="28">SUM(G58:G68)</f>
        <v>253.6</v>
      </c>
      <c r="H57" s="20">
        <f t="shared" si="28"/>
        <v>0</v>
      </c>
      <c r="I57" s="20">
        <f t="shared" si="28"/>
        <v>985.4</v>
      </c>
      <c r="J57" s="20">
        <f t="shared" si="28"/>
        <v>845</v>
      </c>
      <c r="K57" s="20">
        <f t="shared" si="28"/>
        <v>30</v>
      </c>
      <c r="L57" s="20">
        <f t="shared" si="28"/>
        <v>2419</v>
      </c>
      <c r="M57" s="20">
        <v>20</v>
      </c>
      <c r="N57" s="20">
        <v>0</v>
      </c>
      <c r="O57" s="20">
        <v>206</v>
      </c>
      <c r="P57" s="20">
        <v>0</v>
      </c>
      <c r="Q57" s="20">
        <f>SUM(Q58:Q68)</f>
        <v>4000</v>
      </c>
      <c r="R57" s="20">
        <f>SUM(R58:R68)</f>
        <v>3750</v>
      </c>
      <c r="S57" s="20">
        <f>SUM(S58:S68)</f>
        <v>1700</v>
      </c>
      <c r="T57" s="20">
        <v>156</v>
      </c>
      <c r="U57" s="20">
        <v>500</v>
      </c>
      <c r="V57" s="20">
        <f>SUM(V58:V68)</f>
        <v>0</v>
      </c>
      <c r="W57" s="20">
        <f>SUM(W58:W68)</f>
        <v>0</v>
      </c>
      <c r="X57" s="20">
        <f>SUM(X58:X68)</f>
        <v>0</v>
      </c>
      <c r="Y57" s="20">
        <f t="shared" ref="Y57:AK57" si="29">SUM(Y58:Y68)</f>
        <v>0</v>
      </c>
      <c r="Z57" s="20">
        <f t="shared" si="29"/>
        <v>0</v>
      </c>
      <c r="AA57" s="20">
        <f t="shared" si="29"/>
        <v>0</v>
      </c>
      <c r="AB57" s="20">
        <f t="shared" si="29"/>
        <v>0</v>
      </c>
      <c r="AC57" s="20">
        <f t="shared" si="29"/>
        <v>0</v>
      </c>
      <c r="AD57" s="20">
        <f t="shared" si="29"/>
        <v>0</v>
      </c>
      <c r="AE57" s="20">
        <f t="shared" si="29"/>
        <v>0</v>
      </c>
      <c r="AF57" s="20">
        <v>1277</v>
      </c>
      <c r="AG57" s="20">
        <v>0</v>
      </c>
      <c r="AH57" s="20">
        <v>260</v>
      </c>
      <c r="AI57" s="20">
        <v>300</v>
      </c>
      <c r="AJ57" s="20">
        <v>0</v>
      </c>
      <c r="AK57" s="20">
        <f>SUM(AK58:AK68)</f>
        <v>0</v>
      </c>
      <c r="AL57" s="20">
        <v>1220</v>
      </c>
      <c r="AM57" s="20">
        <v>230</v>
      </c>
      <c r="AN57" s="20">
        <v>0</v>
      </c>
      <c r="AO57" s="20">
        <v>0</v>
      </c>
      <c r="AP57" s="20"/>
      <c r="AQ57" s="20">
        <v>930</v>
      </c>
      <c r="AR57" s="20">
        <f>SUM(AR58:AR68)</f>
        <v>0</v>
      </c>
    </row>
    <row r="58" s="5" customFormat="1" ht="22.5" customHeight="1" spans="1:44">
      <c r="A58" s="21" t="s">
        <v>110</v>
      </c>
      <c r="B58" s="19">
        <f t="shared" si="13"/>
        <v>951.9</v>
      </c>
      <c r="C58" s="22"/>
      <c r="D58" s="22">
        <v>12.9</v>
      </c>
      <c r="E58" s="22">
        <v>0</v>
      </c>
      <c r="F58" s="22"/>
      <c r="G58" s="22">
        <v>0.9</v>
      </c>
      <c r="H58" s="22"/>
      <c r="I58" s="22">
        <v>63.1</v>
      </c>
      <c r="J58" s="22"/>
      <c r="K58" s="22"/>
      <c r="L58" s="22">
        <v>150</v>
      </c>
      <c r="M58" s="22">
        <v>0</v>
      </c>
      <c r="N58" s="22">
        <v>0</v>
      </c>
      <c r="O58" s="22">
        <v>0</v>
      </c>
      <c r="P58" s="20">
        <v>0</v>
      </c>
      <c r="Q58" s="22"/>
      <c r="R58" s="22"/>
      <c r="S58" s="22"/>
      <c r="T58" s="22">
        <v>0</v>
      </c>
      <c r="U58" s="22">
        <v>500</v>
      </c>
      <c r="V58" s="22"/>
      <c r="W58" s="22"/>
      <c r="X58" s="22">
        <v>0</v>
      </c>
      <c r="Y58" s="22"/>
      <c r="Z58" s="22"/>
      <c r="AA58" s="22"/>
      <c r="AB58" s="22"/>
      <c r="AC58" s="22"/>
      <c r="AD58" s="22"/>
      <c r="AE58" s="22"/>
      <c r="AF58" s="22">
        <v>135</v>
      </c>
      <c r="AG58" s="22">
        <v>0</v>
      </c>
      <c r="AH58" s="22">
        <v>0</v>
      </c>
      <c r="AI58" s="22">
        <v>0</v>
      </c>
      <c r="AJ58" s="22"/>
      <c r="AK58" s="22"/>
      <c r="AL58" s="22">
        <v>0</v>
      </c>
      <c r="AM58" s="22">
        <v>0</v>
      </c>
      <c r="AN58" s="22"/>
      <c r="AO58" s="22"/>
      <c r="AP58" s="22"/>
      <c r="AQ58" s="22">
        <v>90</v>
      </c>
      <c r="AR58" s="22"/>
    </row>
    <row r="59" s="5" customFormat="1" ht="22.5" customHeight="1" spans="1:44">
      <c r="A59" s="21" t="s">
        <v>111</v>
      </c>
      <c r="B59" s="19">
        <f t="shared" si="13"/>
        <v>1692.71</v>
      </c>
      <c r="C59" s="22"/>
      <c r="D59" s="22">
        <v>28.21</v>
      </c>
      <c r="E59" s="22">
        <v>67.5</v>
      </c>
      <c r="F59" s="22"/>
      <c r="G59" s="22">
        <v>60.9</v>
      </c>
      <c r="H59" s="22"/>
      <c r="I59" s="22">
        <v>152.1</v>
      </c>
      <c r="J59" s="22">
        <v>245</v>
      </c>
      <c r="K59" s="22"/>
      <c r="L59" s="22">
        <v>289</v>
      </c>
      <c r="M59" s="22">
        <v>0</v>
      </c>
      <c r="N59" s="22">
        <v>0</v>
      </c>
      <c r="O59" s="22">
        <v>0</v>
      </c>
      <c r="P59" s="20">
        <v>0</v>
      </c>
      <c r="Q59" s="22"/>
      <c r="R59" s="22"/>
      <c r="S59" s="22">
        <v>700</v>
      </c>
      <c r="T59" s="22">
        <v>0</v>
      </c>
      <c r="U59" s="22">
        <v>0</v>
      </c>
      <c r="V59" s="22"/>
      <c r="W59" s="22"/>
      <c r="X59" s="22">
        <v>0</v>
      </c>
      <c r="Y59" s="22"/>
      <c r="Z59" s="22"/>
      <c r="AA59" s="22"/>
      <c r="AB59" s="22"/>
      <c r="AC59" s="22"/>
      <c r="AD59" s="22"/>
      <c r="AE59" s="22"/>
      <c r="AF59" s="22">
        <v>40</v>
      </c>
      <c r="AG59" s="22">
        <v>0</v>
      </c>
      <c r="AH59" s="22">
        <v>0</v>
      </c>
      <c r="AI59" s="22">
        <v>0</v>
      </c>
      <c r="AJ59" s="22"/>
      <c r="AK59" s="22"/>
      <c r="AL59" s="22">
        <v>0</v>
      </c>
      <c r="AM59" s="22">
        <v>0</v>
      </c>
      <c r="AN59" s="22"/>
      <c r="AO59" s="22"/>
      <c r="AP59" s="22"/>
      <c r="AQ59" s="22">
        <v>110</v>
      </c>
      <c r="AR59" s="22"/>
    </row>
    <row r="60" s="3" customFormat="1" ht="22.5" customHeight="1" spans="1:44">
      <c r="A60" s="21" t="s">
        <v>112</v>
      </c>
      <c r="B60" s="19">
        <f t="shared" si="13"/>
        <v>7058.12</v>
      </c>
      <c r="C60" s="22">
        <v>370</v>
      </c>
      <c r="D60" s="22">
        <v>170.37</v>
      </c>
      <c r="E60" s="22">
        <v>39.75</v>
      </c>
      <c r="F60" s="22">
        <v>119</v>
      </c>
      <c r="G60" s="22">
        <v>2</v>
      </c>
      <c r="H60" s="22"/>
      <c r="I60" s="22">
        <v>102</v>
      </c>
      <c r="J60" s="22"/>
      <c r="K60" s="22">
        <v>30</v>
      </c>
      <c r="L60" s="22">
        <v>410</v>
      </c>
      <c r="M60" s="22">
        <v>0</v>
      </c>
      <c r="N60" s="22">
        <v>0</v>
      </c>
      <c r="O60" s="22">
        <v>0</v>
      </c>
      <c r="P60" s="20">
        <v>0</v>
      </c>
      <c r="Q60" s="22">
        <v>4000</v>
      </c>
      <c r="R60" s="22">
        <v>600</v>
      </c>
      <c r="S60" s="22"/>
      <c r="T60" s="22">
        <v>0</v>
      </c>
      <c r="U60" s="22">
        <v>0</v>
      </c>
      <c r="V60" s="22"/>
      <c r="W60" s="22"/>
      <c r="X60" s="22">
        <v>0</v>
      </c>
      <c r="Y60" s="22"/>
      <c r="Z60" s="22"/>
      <c r="AA60" s="22"/>
      <c r="AB60" s="22"/>
      <c r="AC60" s="22"/>
      <c r="AD60" s="22"/>
      <c r="AE60" s="22"/>
      <c r="AF60" s="22">
        <v>500</v>
      </c>
      <c r="AG60" s="22">
        <v>0</v>
      </c>
      <c r="AH60" s="22">
        <v>0</v>
      </c>
      <c r="AI60" s="22">
        <v>0</v>
      </c>
      <c r="AJ60" s="22"/>
      <c r="AK60" s="22"/>
      <c r="AL60" s="22">
        <v>610</v>
      </c>
      <c r="AM60" s="22">
        <v>10</v>
      </c>
      <c r="AN60" s="22"/>
      <c r="AO60" s="22"/>
      <c r="AP60" s="22"/>
      <c r="AQ60" s="22">
        <v>95</v>
      </c>
      <c r="AR60" s="22"/>
    </row>
    <row r="61" s="3" customFormat="1" ht="22.5" customHeight="1" spans="1:44">
      <c r="A61" s="21" t="s">
        <v>113</v>
      </c>
      <c r="B61" s="19">
        <f t="shared" si="13"/>
        <v>1495.28</v>
      </c>
      <c r="C61" s="22"/>
      <c r="D61" s="22">
        <v>53.53</v>
      </c>
      <c r="E61" s="22">
        <v>54.75</v>
      </c>
      <c r="F61" s="22"/>
      <c r="G61" s="22">
        <v>20.1</v>
      </c>
      <c r="H61" s="22"/>
      <c r="I61" s="22">
        <v>116.9</v>
      </c>
      <c r="J61" s="22">
        <v>350</v>
      </c>
      <c r="K61" s="22"/>
      <c r="L61" s="22">
        <v>390</v>
      </c>
      <c r="M61" s="22">
        <v>0</v>
      </c>
      <c r="N61" s="22">
        <v>0</v>
      </c>
      <c r="O61" s="22">
        <v>0</v>
      </c>
      <c r="P61" s="20">
        <v>0</v>
      </c>
      <c r="Q61" s="22"/>
      <c r="R61" s="22"/>
      <c r="S61" s="22"/>
      <c r="T61" s="22">
        <v>0</v>
      </c>
      <c r="U61" s="22">
        <v>0</v>
      </c>
      <c r="V61" s="22"/>
      <c r="W61" s="22"/>
      <c r="X61" s="22">
        <v>0</v>
      </c>
      <c r="Y61" s="22"/>
      <c r="Z61" s="22"/>
      <c r="AA61" s="22"/>
      <c r="AB61" s="22"/>
      <c r="AC61" s="22"/>
      <c r="AD61" s="22"/>
      <c r="AE61" s="22"/>
      <c r="AF61" s="22">
        <v>60</v>
      </c>
      <c r="AG61" s="22">
        <v>0</v>
      </c>
      <c r="AH61" s="22">
        <v>0</v>
      </c>
      <c r="AI61" s="22">
        <v>0</v>
      </c>
      <c r="AJ61" s="22"/>
      <c r="AK61" s="22"/>
      <c r="AL61" s="22">
        <v>260</v>
      </c>
      <c r="AM61" s="22">
        <v>60</v>
      </c>
      <c r="AN61" s="22"/>
      <c r="AO61" s="22"/>
      <c r="AP61" s="22"/>
      <c r="AQ61" s="22">
        <v>130</v>
      </c>
      <c r="AR61" s="22"/>
    </row>
    <row r="62" s="3" customFormat="1" ht="22.5" customHeight="1" spans="1:44">
      <c r="A62" s="21" t="s">
        <v>114</v>
      </c>
      <c r="B62" s="19">
        <f t="shared" si="13"/>
        <v>954.06</v>
      </c>
      <c r="C62" s="22"/>
      <c r="D62" s="22">
        <v>10.81</v>
      </c>
      <c r="E62" s="22">
        <v>17.25</v>
      </c>
      <c r="F62" s="22">
        <v>48</v>
      </c>
      <c r="G62" s="22">
        <v>55.5</v>
      </c>
      <c r="H62" s="22"/>
      <c r="I62" s="22">
        <v>121.5</v>
      </c>
      <c r="J62" s="22"/>
      <c r="K62" s="22"/>
      <c r="L62" s="22">
        <v>200</v>
      </c>
      <c r="M62" s="22">
        <v>0</v>
      </c>
      <c r="N62" s="22">
        <v>0</v>
      </c>
      <c r="O62" s="22">
        <v>206</v>
      </c>
      <c r="P62" s="20">
        <v>0</v>
      </c>
      <c r="Q62" s="22"/>
      <c r="R62" s="22"/>
      <c r="S62" s="22"/>
      <c r="T62" s="22">
        <v>0</v>
      </c>
      <c r="U62" s="22">
        <v>0</v>
      </c>
      <c r="V62" s="22"/>
      <c r="W62" s="22"/>
      <c r="X62" s="22">
        <v>0</v>
      </c>
      <c r="Y62" s="22"/>
      <c r="Z62" s="22"/>
      <c r="AA62" s="22"/>
      <c r="AB62" s="22"/>
      <c r="AC62" s="22"/>
      <c r="AD62" s="22"/>
      <c r="AE62" s="22"/>
      <c r="AF62" s="22">
        <v>130</v>
      </c>
      <c r="AG62" s="22">
        <v>0</v>
      </c>
      <c r="AH62" s="22">
        <v>0</v>
      </c>
      <c r="AI62" s="22">
        <v>0</v>
      </c>
      <c r="AJ62" s="22"/>
      <c r="AK62" s="22"/>
      <c r="AL62" s="22">
        <v>120</v>
      </c>
      <c r="AM62" s="22">
        <v>0</v>
      </c>
      <c r="AN62" s="22"/>
      <c r="AO62" s="22"/>
      <c r="AP62" s="22"/>
      <c r="AQ62" s="22">
        <v>45</v>
      </c>
      <c r="AR62" s="22"/>
    </row>
    <row r="63" s="5" customFormat="1" ht="22.5" customHeight="1" spans="1:44">
      <c r="A63" s="21" t="s">
        <v>115</v>
      </c>
      <c r="B63" s="19">
        <f t="shared" si="13"/>
        <v>2132.86</v>
      </c>
      <c r="C63" s="22"/>
      <c r="D63" s="22">
        <v>7.61</v>
      </c>
      <c r="E63" s="22">
        <v>47.25</v>
      </c>
      <c r="F63" s="22">
        <v>22</v>
      </c>
      <c r="G63" s="22">
        <v>58.9</v>
      </c>
      <c r="H63" s="22"/>
      <c r="I63" s="22">
        <v>147.1</v>
      </c>
      <c r="J63" s="22"/>
      <c r="K63" s="22"/>
      <c r="L63" s="22">
        <v>30</v>
      </c>
      <c r="M63" s="22">
        <v>0</v>
      </c>
      <c r="N63" s="22">
        <v>0</v>
      </c>
      <c r="O63" s="22">
        <v>0</v>
      </c>
      <c r="P63" s="20">
        <v>0</v>
      </c>
      <c r="Q63" s="22"/>
      <c r="R63" s="22">
        <v>1400</v>
      </c>
      <c r="S63" s="22"/>
      <c r="T63" s="22">
        <v>0</v>
      </c>
      <c r="U63" s="22">
        <v>0</v>
      </c>
      <c r="V63" s="22"/>
      <c r="W63" s="22"/>
      <c r="X63" s="22">
        <v>0</v>
      </c>
      <c r="Y63" s="22"/>
      <c r="Z63" s="22"/>
      <c r="AA63" s="22"/>
      <c r="AB63" s="22"/>
      <c r="AC63" s="22"/>
      <c r="AD63" s="22"/>
      <c r="AE63" s="22"/>
      <c r="AF63" s="22">
        <v>75</v>
      </c>
      <c r="AG63" s="22">
        <v>0</v>
      </c>
      <c r="AH63" s="22">
        <v>0</v>
      </c>
      <c r="AI63" s="22">
        <v>300</v>
      </c>
      <c r="AJ63" s="22"/>
      <c r="AK63" s="22"/>
      <c r="AL63" s="22">
        <v>0</v>
      </c>
      <c r="AM63" s="22">
        <v>10</v>
      </c>
      <c r="AN63" s="22"/>
      <c r="AO63" s="22"/>
      <c r="AP63" s="22"/>
      <c r="AQ63" s="22">
        <v>35</v>
      </c>
      <c r="AR63" s="22"/>
    </row>
    <row r="64" s="5" customFormat="1" ht="22.5" customHeight="1" spans="1:44">
      <c r="A64" s="21" t="s">
        <v>116</v>
      </c>
      <c r="B64" s="19">
        <f t="shared" si="13"/>
        <v>2279.76</v>
      </c>
      <c r="C64" s="22"/>
      <c r="D64" s="22">
        <v>14.01</v>
      </c>
      <c r="E64" s="22">
        <v>69.75</v>
      </c>
      <c r="F64" s="22"/>
      <c r="G64" s="22">
        <v>29.5</v>
      </c>
      <c r="H64" s="22"/>
      <c r="I64" s="22">
        <v>83.5</v>
      </c>
      <c r="J64" s="22"/>
      <c r="K64" s="22"/>
      <c r="L64" s="22">
        <v>280</v>
      </c>
      <c r="M64" s="22">
        <v>0</v>
      </c>
      <c r="N64" s="22">
        <v>0</v>
      </c>
      <c r="O64" s="22">
        <v>0</v>
      </c>
      <c r="P64" s="20">
        <v>0</v>
      </c>
      <c r="Q64" s="22"/>
      <c r="R64" s="22">
        <v>1500</v>
      </c>
      <c r="S64" s="22"/>
      <c r="T64" s="22">
        <v>78</v>
      </c>
      <c r="U64" s="22">
        <v>0</v>
      </c>
      <c r="V64" s="22"/>
      <c r="W64" s="22"/>
      <c r="X64" s="22">
        <v>0</v>
      </c>
      <c r="Y64" s="22"/>
      <c r="Z64" s="22"/>
      <c r="AA64" s="22"/>
      <c r="AB64" s="22"/>
      <c r="AC64" s="22"/>
      <c r="AD64" s="22"/>
      <c r="AE64" s="22"/>
      <c r="AF64" s="22">
        <v>80</v>
      </c>
      <c r="AG64" s="22">
        <v>0</v>
      </c>
      <c r="AH64" s="22">
        <v>0</v>
      </c>
      <c r="AI64" s="22">
        <v>0</v>
      </c>
      <c r="AJ64" s="22"/>
      <c r="AK64" s="22"/>
      <c r="AL64" s="22">
        <v>80</v>
      </c>
      <c r="AM64" s="22">
        <v>0</v>
      </c>
      <c r="AN64" s="22"/>
      <c r="AO64" s="22"/>
      <c r="AP64" s="22"/>
      <c r="AQ64" s="22">
        <v>65</v>
      </c>
      <c r="AR64" s="22"/>
    </row>
    <row r="65" s="3" customFormat="1" ht="22.5" customHeight="1" spans="1:44">
      <c r="A65" s="21" t="s">
        <v>117</v>
      </c>
      <c r="B65" s="19">
        <f t="shared" si="13"/>
        <v>1346.05</v>
      </c>
      <c r="C65" s="22"/>
      <c r="D65" s="22">
        <v>11.8</v>
      </c>
      <c r="E65" s="22">
        <v>47.25</v>
      </c>
      <c r="F65" s="22"/>
      <c r="G65" s="22">
        <v>2</v>
      </c>
      <c r="H65" s="22"/>
      <c r="I65" s="22">
        <v>57</v>
      </c>
      <c r="J65" s="22"/>
      <c r="K65" s="22"/>
      <c r="L65" s="22">
        <v>500</v>
      </c>
      <c r="M65" s="22">
        <v>0</v>
      </c>
      <c r="N65" s="22">
        <v>0</v>
      </c>
      <c r="O65" s="22">
        <v>0</v>
      </c>
      <c r="P65" s="20">
        <v>0</v>
      </c>
      <c r="Q65" s="22"/>
      <c r="R65" s="22">
        <v>250</v>
      </c>
      <c r="S65" s="22">
        <v>300</v>
      </c>
      <c r="T65" s="22">
        <v>78</v>
      </c>
      <c r="U65" s="22">
        <v>0</v>
      </c>
      <c r="V65" s="22"/>
      <c r="W65" s="22"/>
      <c r="X65" s="22">
        <v>0</v>
      </c>
      <c r="Y65" s="22"/>
      <c r="Z65" s="22"/>
      <c r="AA65" s="22"/>
      <c r="AB65" s="22"/>
      <c r="AC65" s="22"/>
      <c r="AD65" s="22"/>
      <c r="AE65" s="22"/>
      <c r="AF65" s="22">
        <v>70</v>
      </c>
      <c r="AG65" s="22">
        <v>0</v>
      </c>
      <c r="AH65" s="22">
        <v>0</v>
      </c>
      <c r="AI65" s="22">
        <v>0</v>
      </c>
      <c r="AJ65" s="22"/>
      <c r="AK65" s="22"/>
      <c r="AL65" s="22">
        <v>0</v>
      </c>
      <c r="AM65" s="22">
        <v>30</v>
      </c>
      <c r="AN65" s="22"/>
      <c r="AO65" s="22"/>
      <c r="AP65" s="22"/>
      <c r="AQ65" s="22">
        <v>0</v>
      </c>
      <c r="AR65" s="22"/>
    </row>
    <row r="66" s="3" customFormat="1" ht="22.5" customHeight="1" spans="1:44">
      <c r="A66" s="23" t="s">
        <v>118</v>
      </c>
      <c r="B66" s="19">
        <f t="shared" si="13"/>
        <v>605.2</v>
      </c>
      <c r="C66" s="22"/>
      <c r="D66" s="22">
        <v>18.2</v>
      </c>
      <c r="E66" s="22">
        <v>0</v>
      </c>
      <c r="F66" s="22"/>
      <c r="G66" s="22">
        <v>0.3</v>
      </c>
      <c r="H66" s="22"/>
      <c r="I66" s="22">
        <v>61.7</v>
      </c>
      <c r="J66" s="22">
        <v>250</v>
      </c>
      <c r="K66" s="22"/>
      <c r="L66" s="22">
        <v>0</v>
      </c>
      <c r="M66" s="22">
        <v>0</v>
      </c>
      <c r="N66" s="22">
        <v>0</v>
      </c>
      <c r="O66" s="22">
        <v>0</v>
      </c>
      <c r="P66" s="20">
        <v>0</v>
      </c>
      <c r="Q66" s="22"/>
      <c r="R66" s="22"/>
      <c r="S66" s="22"/>
      <c r="T66" s="22">
        <v>0</v>
      </c>
      <c r="U66" s="22">
        <v>0</v>
      </c>
      <c r="V66" s="22"/>
      <c r="W66" s="22"/>
      <c r="X66" s="22">
        <v>0</v>
      </c>
      <c r="Y66" s="22"/>
      <c r="Z66" s="22"/>
      <c r="AA66" s="22"/>
      <c r="AB66" s="22"/>
      <c r="AC66" s="22"/>
      <c r="AD66" s="22"/>
      <c r="AE66" s="22"/>
      <c r="AF66" s="22">
        <v>110</v>
      </c>
      <c r="AG66" s="22">
        <v>0</v>
      </c>
      <c r="AH66" s="22">
        <v>0</v>
      </c>
      <c r="AI66" s="22">
        <v>0</v>
      </c>
      <c r="AJ66" s="22"/>
      <c r="AK66" s="22"/>
      <c r="AL66" s="22">
        <v>50</v>
      </c>
      <c r="AM66" s="22">
        <v>0</v>
      </c>
      <c r="AN66" s="22"/>
      <c r="AO66" s="22"/>
      <c r="AP66" s="22"/>
      <c r="AQ66" s="22">
        <v>115</v>
      </c>
      <c r="AR66" s="22"/>
    </row>
    <row r="67" s="3" customFormat="1" ht="22.5" customHeight="1" spans="1:44">
      <c r="A67" s="21" t="s">
        <v>119</v>
      </c>
      <c r="B67" s="19">
        <f t="shared" si="13"/>
        <v>489.85</v>
      </c>
      <c r="C67" s="22"/>
      <c r="D67" s="22">
        <v>8.6</v>
      </c>
      <c r="E67" s="22">
        <v>23.25</v>
      </c>
      <c r="F67" s="22"/>
      <c r="G67" s="22">
        <v>2.6</v>
      </c>
      <c r="H67" s="22"/>
      <c r="I67" s="22">
        <v>50.4</v>
      </c>
      <c r="J67" s="22"/>
      <c r="K67" s="22"/>
      <c r="L67" s="22">
        <v>70</v>
      </c>
      <c r="M67" s="22">
        <v>20</v>
      </c>
      <c r="N67" s="22">
        <v>0</v>
      </c>
      <c r="O67" s="22">
        <v>0</v>
      </c>
      <c r="P67" s="20">
        <v>0</v>
      </c>
      <c r="Q67" s="22"/>
      <c r="R67" s="22"/>
      <c r="S67" s="22"/>
      <c r="T67" s="22">
        <v>0</v>
      </c>
      <c r="U67" s="22">
        <v>0</v>
      </c>
      <c r="V67" s="22"/>
      <c r="W67" s="22"/>
      <c r="X67" s="22">
        <v>0</v>
      </c>
      <c r="Y67" s="22"/>
      <c r="Z67" s="22"/>
      <c r="AA67" s="22"/>
      <c r="AB67" s="22"/>
      <c r="AC67" s="22"/>
      <c r="AD67" s="22"/>
      <c r="AE67" s="22"/>
      <c r="AF67" s="22">
        <v>35</v>
      </c>
      <c r="AG67" s="22">
        <v>0</v>
      </c>
      <c r="AH67" s="22">
        <v>0</v>
      </c>
      <c r="AI67" s="22">
        <v>0</v>
      </c>
      <c r="AJ67" s="22"/>
      <c r="AK67" s="22"/>
      <c r="AL67" s="22">
        <v>100</v>
      </c>
      <c r="AM67" s="22">
        <v>60</v>
      </c>
      <c r="AN67" s="22"/>
      <c r="AO67" s="22"/>
      <c r="AP67" s="22"/>
      <c r="AQ67" s="22">
        <v>120</v>
      </c>
      <c r="AR67" s="22"/>
    </row>
    <row r="68" s="3" customFormat="1" ht="22.5" customHeight="1" spans="1:44">
      <c r="A68" s="21" t="s">
        <v>120</v>
      </c>
      <c r="B68" s="19">
        <f t="shared" si="13"/>
        <v>1375.85</v>
      </c>
      <c r="C68" s="22"/>
      <c r="D68" s="22">
        <v>8.6</v>
      </c>
      <c r="E68" s="22">
        <v>29.25</v>
      </c>
      <c r="F68" s="22"/>
      <c r="G68" s="22">
        <v>20.9</v>
      </c>
      <c r="H68" s="22"/>
      <c r="I68" s="22">
        <v>30.1</v>
      </c>
      <c r="J68" s="22"/>
      <c r="K68" s="22"/>
      <c r="L68" s="22">
        <v>100</v>
      </c>
      <c r="M68" s="22">
        <v>0</v>
      </c>
      <c r="N68" s="22">
        <v>0</v>
      </c>
      <c r="O68" s="22">
        <v>0</v>
      </c>
      <c r="P68" s="20">
        <v>0</v>
      </c>
      <c r="Q68" s="22"/>
      <c r="R68" s="22"/>
      <c r="S68" s="22">
        <v>700</v>
      </c>
      <c r="T68" s="22">
        <v>0</v>
      </c>
      <c r="U68" s="22">
        <v>0</v>
      </c>
      <c r="V68" s="22"/>
      <c r="W68" s="22"/>
      <c r="X68" s="22">
        <v>0</v>
      </c>
      <c r="Y68" s="22"/>
      <c r="Z68" s="22"/>
      <c r="AA68" s="22"/>
      <c r="AB68" s="22"/>
      <c r="AC68" s="22"/>
      <c r="AD68" s="22"/>
      <c r="AE68" s="22"/>
      <c r="AF68" s="22">
        <v>42</v>
      </c>
      <c r="AG68" s="22">
        <v>0</v>
      </c>
      <c r="AH68" s="22">
        <v>260</v>
      </c>
      <c r="AI68" s="22">
        <v>0</v>
      </c>
      <c r="AJ68" s="22"/>
      <c r="AK68" s="22"/>
      <c r="AL68" s="22">
        <v>0</v>
      </c>
      <c r="AM68" s="22">
        <v>60</v>
      </c>
      <c r="AN68" s="22"/>
      <c r="AO68" s="22"/>
      <c r="AP68" s="22"/>
      <c r="AQ68" s="22">
        <v>125</v>
      </c>
      <c r="AR68" s="22"/>
    </row>
    <row r="69" s="2" customFormat="1" ht="22.5" customHeight="1" spans="1:44">
      <c r="A69" s="18" t="s">
        <v>121</v>
      </c>
      <c r="B69" s="19">
        <f t="shared" si="13"/>
        <v>10380.48</v>
      </c>
      <c r="C69" s="20">
        <f>SUM(C70,C71,C75)</f>
        <v>370</v>
      </c>
      <c r="D69" s="20">
        <f>SUM(D70,D71,D75)</f>
        <v>19.48</v>
      </c>
      <c r="E69" s="20">
        <f>SUM(E70,E71,E75)</f>
        <v>15</v>
      </c>
      <c r="F69" s="20">
        <f>SUM(F70,F71,F75)</f>
        <v>36</v>
      </c>
      <c r="G69" s="20">
        <f t="shared" ref="G69:L69" si="30">SUM(G70,G71,G75)</f>
        <v>13.2</v>
      </c>
      <c r="H69" s="20">
        <f t="shared" si="30"/>
        <v>0.5</v>
      </c>
      <c r="I69" s="20">
        <f t="shared" si="30"/>
        <v>686.3</v>
      </c>
      <c r="J69" s="20">
        <f t="shared" si="30"/>
        <v>450</v>
      </c>
      <c r="K69" s="20">
        <f t="shared" si="30"/>
        <v>50</v>
      </c>
      <c r="L69" s="20">
        <f t="shared" si="30"/>
        <v>909</v>
      </c>
      <c r="M69" s="20">
        <v>0</v>
      </c>
      <c r="N69" s="20">
        <v>0</v>
      </c>
      <c r="O69" s="20">
        <v>0</v>
      </c>
      <c r="P69" s="20">
        <v>0</v>
      </c>
      <c r="Q69" s="20">
        <f>SUM(Q70,Q71,Q75)</f>
        <v>4000</v>
      </c>
      <c r="R69" s="20">
        <f>SUM(R70,R71,R75)</f>
        <v>0</v>
      </c>
      <c r="S69" s="20">
        <f>SUM(S70,S71,S75)</f>
        <v>700</v>
      </c>
      <c r="T69" s="20">
        <v>0</v>
      </c>
      <c r="U69" s="20">
        <v>0</v>
      </c>
      <c r="V69" s="20">
        <f>SUM(V70,V71,V75)</f>
        <v>0</v>
      </c>
      <c r="W69" s="20">
        <f>SUM(W70,W71,W75)</f>
        <v>0</v>
      </c>
      <c r="X69" s="20">
        <f>SUM(X70,X71,X75)</f>
        <v>0</v>
      </c>
      <c r="Y69" s="20">
        <f t="shared" ref="Y69:AK69" si="31">SUM(Y70,Y71,Y75)</f>
        <v>0</v>
      </c>
      <c r="Z69" s="20">
        <f t="shared" si="31"/>
        <v>0</v>
      </c>
      <c r="AA69" s="20">
        <f t="shared" si="31"/>
        <v>0</v>
      </c>
      <c r="AB69" s="20">
        <f t="shared" si="31"/>
        <v>0</v>
      </c>
      <c r="AC69" s="20">
        <f t="shared" si="31"/>
        <v>0</v>
      </c>
      <c r="AD69" s="20">
        <f t="shared" si="31"/>
        <v>0</v>
      </c>
      <c r="AE69" s="20">
        <f t="shared" si="31"/>
        <v>0</v>
      </c>
      <c r="AF69" s="20">
        <v>345</v>
      </c>
      <c r="AG69" s="20">
        <v>1740</v>
      </c>
      <c r="AH69" s="20">
        <v>0</v>
      </c>
      <c r="AI69" s="20">
        <v>0</v>
      </c>
      <c r="AJ69" s="20">
        <v>0</v>
      </c>
      <c r="AK69" s="20">
        <f>SUM(AK70,AK71,AK75)</f>
        <v>0</v>
      </c>
      <c r="AL69" s="20">
        <v>485</v>
      </c>
      <c r="AM69" s="20">
        <v>275</v>
      </c>
      <c r="AN69" s="20">
        <v>0</v>
      </c>
      <c r="AO69" s="20">
        <v>0</v>
      </c>
      <c r="AP69" s="20"/>
      <c r="AQ69" s="20">
        <v>286</v>
      </c>
      <c r="AR69" s="20">
        <f>SUM(AR70,AR71,AR75)</f>
        <v>0</v>
      </c>
    </row>
    <row r="70" s="5" customFormat="1" ht="22.5" customHeight="1" spans="1:44">
      <c r="A70" s="21" t="s">
        <v>122</v>
      </c>
      <c r="B70" s="19">
        <f t="shared" si="13"/>
        <v>1835</v>
      </c>
      <c r="C70" s="22"/>
      <c r="D70" s="22"/>
      <c r="E70" s="22"/>
      <c r="F70" s="22"/>
      <c r="G70" s="22"/>
      <c r="H70" s="22"/>
      <c r="I70" s="22"/>
      <c r="J70" s="22"/>
      <c r="K70" s="22">
        <v>30</v>
      </c>
      <c r="L70" s="22"/>
      <c r="M70" s="22"/>
      <c r="N70" s="22">
        <v>0</v>
      </c>
      <c r="O70" s="22">
        <v>0</v>
      </c>
      <c r="P70" s="20">
        <v>0</v>
      </c>
      <c r="Q70" s="22"/>
      <c r="R70" s="22"/>
      <c r="S70" s="22"/>
      <c r="T70" s="22"/>
      <c r="U70" s="22"/>
      <c r="V70" s="22"/>
      <c r="W70" s="22"/>
      <c r="X70" s="22">
        <v>0</v>
      </c>
      <c r="Y70" s="22"/>
      <c r="Z70" s="22"/>
      <c r="AA70" s="22"/>
      <c r="AB70" s="22"/>
      <c r="AC70" s="22"/>
      <c r="AD70" s="22"/>
      <c r="AE70" s="22"/>
      <c r="AF70" s="22"/>
      <c r="AG70" s="22">
        <v>1740</v>
      </c>
      <c r="AH70" s="22"/>
      <c r="AI70" s="22"/>
      <c r="AJ70" s="22"/>
      <c r="AK70" s="22"/>
      <c r="AL70" s="22"/>
      <c r="AM70" s="22">
        <v>65</v>
      </c>
      <c r="AN70" s="22"/>
      <c r="AO70" s="22"/>
      <c r="AP70" s="22"/>
      <c r="AQ70" s="22">
        <v>0</v>
      </c>
      <c r="AR70" s="22"/>
    </row>
    <row r="71" s="4" customFormat="1" ht="22.5" customHeight="1" spans="1:44">
      <c r="A71" s="18" t="s">
        <v>123</v>
      </c>
      <c r="B71" s="19">
        <f t="shared" si="13"/>
        <v>428.6</v>
      </c>
      <c r="C71" s="20">
        <f>SUM(C72:C74)</f>
        <v>0</v>
      </c>
      <c r="D71" s="20">
        <f>SUM(D72:D74)</f>
        <v>1.6</v>
      </c>
      <c r="E71" s="20">
        <f>SUM(E72:E74)</f>
        <v>0</v>
      </c>
      <c r="F71" s="20">
        <f>SUM(F72:F74)</f>
        <v>0</v>
      </c>
      <c r="G71" s="20">
        <f t="shared" ref="G71:L71" si="32">SUM(G72:G74)</f>
        <v>0.6</v>
      </c>
      <c r="H71" s="20">
        <f t="shared" si="32"/>
        <v>0</v>
      </c>
      <c r="I71" s="20">
        <f t="shared" si="32"/>
        <v>93.4</v>
      </c>
      <c r="J71" s="20">
        <f t="shared" si="32"/>
        <v>0</v>
      </c>
      <c r="K71" s="20">
        <f t="shared" si="32"/>
        <v>20</v>
      </c>
      <c r="L71" s="20">
        <f t="shared" si="32"/>
        <v>67</v>
      </c>
      <c r="M71" s="20">
        <v>0</v>
      </c>
      <c r="N71" s="20">
        <v>0</v>
      </c>
      <c r="O71" s="20">
        <v>0</v>
      </c>
      <c r="P71" s="20">
        <v>0</v>
      </c>
      <c r="Q71" s="20">
        <f>SUM(Q72:Q74)</f>
        <v>0</v>
      </c>
      <c r="R71" s="20">
        <f>SUM(R72:R74)</f>
        <v>0</v>
      </c>
      <c r="S71" s="20">
        <f>SUM(S72:S74)</f>
        <v>0</v>
      </c>
      <c r="T71" s="20">
        <v>0</v>
      </c>
      <c r="U71" s="20">
        <v>0</v>
      </c>
      <c r="V71" s="20">
        <f>SUM(V72:V74)</f>
        <v>0</v>
      </c>
      <c r="W71" s="20">
        <f>SUM(W72:W74)</f>
        <v>0</v>
      </c>
      <c r="X71" s="20">
        <f>SUM(X72:X74)</f>
        <v>0</v>
      </c>
      <c r="Y71" s="20">
        <f t="shared" ref="Y71:AK71" si="33">SUM(Y72:Y74)</f>
        <v>0</v>
      </c>
      <c r="Z71" s="20">
        <f t="shared" si="33"/>
        <v>0</v>
      </c>
      <c r="AA71" s="20">
        <f t="shared" si="33"/>
        <v>0</v>
      </c>
      <c r="AB71" s="20">
        <f t="shared" si="33"/>
        <v>0</v>
      </c>
      <c r="AC71" s="20">
        <f t="shared" si="33"/>
        <v>0</v>
      </c>
      <c r="AD71" s="20">
        <f t="shared" si="33"/>
        <v>0</v>
      </c>
      <c r="AE71" s="20">
        <f t="shared" si="33"/>
        <v>0</v>
      </c>
      <c r="AF71" s="20">
        <v>131</v>
      </c>
      <c r="AG71" s="20">
        <v>0</v>
      </c>
      <c r="AH71" s="20">
        <v>0</v>
      </c>
      <c r="AI71" s="20">
        <v>0</v>
      </c>
      <c r="AJ71" s="20">
        <v>0</v>
      </c>
      <c r="AK71" s="20">
        <f>SUM(AK72:AK74)</f>
        <v>0</v>
      </c>
      <c r="AL71" s="20">
        <v>55</v>
      </c>
      <c r="AM71" s="20">
        <v>30</v>
      </c>
      <c r="AN71" s="20">
        <v>0</v>
      </c>
      <c r="AO71" s="20">
        <v>0</v>
      </c>
      <c r="AP71" s="20"/>
      <c r="AQ71" s="20">
        <v>30</v>
      </c>
      <c r="AR71" s="20">
        <f>SUM(AR72:AR74)</f>
        <v>0</v>
      </c>
    </row>
    <row r="72" s="3" customFormat="1" ht="22.5" customHeight="1" spans="1:44">
      <c r="A72" s="21" t="s">
        <v>124</v>
      </c>
      <c r="B72" s="19">
        <f t="shared" si="13"/>
        <v>117.5</v>
      </c>
      <c r="C72" s="22"/>
      <c r="D72" s="22">
        <v>0.5</v>
      </c>
      <c r="E72" s="22">
        <v>0</v>
      </c>
      <c r="F72" s="22"/>
      <c r="G72" s="22">
        <v>0</v>
      </c>
      <c r="H72" s="22"/>
      <c r="I72" s="22">
        <v>13</v>
      </c>
      <c r="J72" s="22"/>
      <c r="K72" s="22"/>
      <c r="L72" s="22">
        <v>8</v>
      </c>
      <c r="M72" s="22">
        <v>0</v>
      </c>
      <c r="N72" s="22">
        <v>0</v>
      </c>
      <c r="O72" s="22">
        <v>0</v>
      </c>
      <c r="P72" s="20">
        <v>0</v>
      </c>
      <c r="Q72" s="22"/>
      <c r="R72" s="22"/>
      <c r="S72" s="22"/>
      <c r="T72" s="22">
        <v>0</v>
      </c>
      <c r="U72" s="22">
        <v>0</v>
      </c>
      <c r="V72" s="22"/>
      <c r="W72" s="22"/>
      <c r="X72" s="22">
        <v>0</v>
      </c>
      <c r="Y72" s="22"/>
      <c r="Z72" s="22"/>
      <c r="AA72" s="22"/>
      <c r="AB72" s="22"/>
      <c r="AC72" s="22"/>
      <c r="AD72" s="22"/>
      <c r="AE72" s="22"/>
      <c r="AF72" s="22">
        <v>61</v>
      </c>
      <c r="AG72" s="22">
        <v>0</v>
      </c>
      <c r="AH72" s="22">
        <v>0</v>
      </c>
      <c r="AI72" s="22">
        <v>0</v>
      </c>
      <c r="AJ72" s="22"/>
      <c r="AK72" s="22"/>
      <c r="AL72" s="22">
        <v>35</v>
      </c>
      <c r="AM72" s="22">
        <v>0</v>
      </c>
      <c r="AN72" s="22"/>
      <c r="AO72" s="22"/>
      <c r="AP72" s="22"/>
      <c r="AQ72" s="22">
        <v>0</v>
      </c>
      <c r="AR72" s="22"/>
    </row>
    <row r="73" s="3" customFormat="1" ht="22.5" customHeight="1" spans="1:44">
      <c r="A73" s="23" t="s">
        <v>125</v>
      </c>
      <c r="B73" s="19">
        <f t="shared" si="13"/>
        <v>230.1</v>
      </c>
      <c r="C73" s="22"/>
      <c r="D73" s="22">
        <v>1.1</v>
      </c>
      <c r="E73" s="22">
        <v>0</v>
      </c>
      <c r="F73" s="22"/>
      <c r="G73" s="22">
        <v>0</v>
      </c>
      <c r="H73" s="22"/>
      <c r="I73" s="22">
        <v>57</v>
      </c>
      <c r="J73" s="22"/>
      <c r="K73" s="22"/>
      <c r="L73" s="22">
        <v>52</v>
      </c>
      <c r="M73" s="22">
        <v>0</v>
      </c>
      <c r="N73" s="22">
        <v>0</v>
      </c>
      <c r="O73" s="22">
        <v>0</v>
      </c>
      <c r="P73" s="20">
        <v>0</v>
      </c>
      <c r="Q73" s="22"/>
      <c r="R73" s="22"/>
      <c r="S73" s="22"/>
      <c r="T73" s="22">
        <v>0</v>
      </c>
      <c r="U73" s="22">
        <v>0</v>
      </c>
      <c r="V73" s="22"/>
      <c r="W73" s="22"/>
      <c r="X73" s="22">
        <v>0</v>
      </c>
      <c r="Y73" s="22"/>
      <c r="Z73" s="22"/>
      <c r="AA73" s="22"/>
      <c r="AB73" s="22"/>
      <c r="AC73" s="22"/>
      <c r="AD73" s="22"/>
      <c r="AE73" s="22"/>
      <c r="AF73" s="22">
        <v>70</v>
      </c>
      <c r="AG73" s="22">
        <v>0</v>
      </c>
      <c r="AH73" s="22">
        <v>0</v>
      </c>
      <c r="AI73" s="22">
        <v>0</v>
      </c>
      <c r="AJ73" s="22"/>
      <c r="AK73" s="22"/>
      <c r="AL73" s="22">
        <v>20</v>
      </c>
      <c r="AM73" s="22">
        <v>0</v>
      </c>
      <c r="AN73" s="22"/>
      <c r="AO73" s="22"/>
      <c r="AP73" s="22"/>
      <c r="AQ73" s="22">
        <v>30</v>
      </c>
      <c r="AR73" s="22"/>
    </row>
    <row r="74" s="3" customFormat="1" ht="22.5" customHeight="1" spans="1:44">
      <c r="A74" s="21" t="s">
        <v>126</v>
      </c>
      <c r="B74" s="19">
        <f t="shared" si="13"/>
        <v>81</v>
      </c>
      <c r="C74" s="22"/>
      <c r="D74" s="22">
        <v>0</v>
      </c>
      <c r="E74" s="22">
        <v>0</v>
      </c>
      <c r="F74" s="22"/>
      <c r="G74" s="22">
        <v>0.6</v>
      </c>
      <c r="H74" s="22"/>
      <c r="I74" s="22">
        <v>23.4</v>
      </c>
      <c r="J74" s="22"/>
      <c r="K74" s="22">
        <v>20</v>
      </c>
      <c r="L74" s="22">
        <v>7</v>
      </c>
      <c r="M74" s="22">
        <v>0</v>
      </c>
      <c r="N74" s="22">
        <v>0</v>
      </c>
      <c r="O74" s="22">
        <v>0</v>
      </c>
      <c r="P74" s="20">
        <v>0</v>
      </c>
      <c r="Q74" s="22"/>
      <c r="R74" s="22"/>
      <c r="S74" s="22"/>
      <c r="T74" s="22">
        <v>0</v>
      </c>
      <c r="U74" s="22">
        <v>0</v>
      </c>
      <c r="V74" s="22"/>
      <c r="W74" s="22"/>
      <c r="X74" s="22">
        <v>0</v>
      </c>
      <c r="Y74" s="22"/>
      <c r="Z74" s="22"/>
      <c r="AA74" s="22"/>
      <c r="AB74" s="22"/>
      <c r="AC74" s="22"/>
      <c r="AD74" s="22"/>
      <c r="AE74" s="22"/>
      <c r="AF74" s="22">
        <v>0</v>
      </c>
      <c r="AG74" s="22">
        <v>0</v>
      </c>
      <c r="AH74" s="22">
        <v>0</v>
      </c>
      <c r="AI74" s="22">
        <v>0</v>
      </c>
      <c r="AJ74" s="22"/>
      <c r="AK74" s="22"/>
      <c r="AL74" s="22">
        <v>0</v>
      </c>
      <c r="AM74" s="22">
        <v>30</v>
      </c>
      <c r="AN74" s="22"/>
      <c r="AO74" s="22"/>
      <c r="AP74" s="22"/>
      <c r="AQ74" s="22">
        <v>0</v>
      </c>
      <c r="AR74" s="22"/>
    </row>
    <row r="75" s="2" customFormat="1" ht="22.5" customHeight="1" spans="1:44">
      <c r="A75" s="18" t="s">
        <v>127</v>
      </c>
      <c r="B75" s="19">
        <f t="shared" si="13"/>
        <v>8116.88</v>
      </c>
      <c r="C75" s="20">
        <f>SUM(C76:C79)</f>
        <v>370</v>
      </c>
      <c r="D75" s="20">
        <f>SUM(D76:D79)</f>
        <v>17.88</v>
      </c>
      <c r="E75" s="20">
        <f>SUM(E76:E79)</f>
        <v>15</v>
      </c>
      <c r="F75" s="20">
        <f>SUM(F76:F79)</f>
        <v>36</v>
      </c>
      <c r="G75" s="20">
        <f t="shared" ref="G75:L75" si="34">SUM(G76:G79)</f>
        <v>12.6</v>
      </c>
      <c r="H75" s="20">
        <f t="shared" si="34"/>
        <v>0.5</v>
      </c>
      <c r="I75" s="20">
        <f t="shared" si="34"/>
        <v>592.9</v>
      </c>
      <c r="J75" s="20">
        <f t="shared" si="34"/>
        <v>450</v>
      </c>
      <c r="K75" s="20">
        <f t="shared" si="34"/>
        <v>0</v>
      </c>
      <c r="L75" s="20">
        <f t="shared" si="34"/>
        <v>842</v>
      </c>
      <c r="M75" s="20">
        <v>0</v>
      </c>
      <c r="N75" s="20">
        <v>0</v>
      </c>
      <c r="O75" s="20">
        <v>0</v>
      </c>
      <c r="P75" s="20">
        <v>0</v>
      </c>
      <c r="Q75" s="20">
        <f>SUM(Q76:Q79)</f>
        <v>4000</v>
      </c>
      <c r="R75" s="20">
        <f>SUM(R76:R79)</f>
        <v>0</v>
      </c>
      <c r="S75" s="20">
        <f>SUM(S76:S79)</f>
        <v>700</v>
      </c>
      <c r="T75" s="20">
        <v>0</v>
      </c>
      <c r="U75" s="20">
        <v>0</v>
      </c>
      <c r="V75" s="20">
        <f>SUM(V76:V79)</f>
        <v>0</v>
      </c>
      <c r="W75" s="20">
        <f>SUM(W76:W79)</f>
        <v>0</v>
      </c>
      <c r="X75" s="20">
        <f>SUM(X76:X79)</f>
        <v>0</v>
      </c>
      <c r="Y75" s="20">
        <f t="shared" ref="Y75:AK75" si="35">SUM(Y76:Y79)</f>
        <v>0</v>
      </c>
      <c r="Z75" s="20">
        <f t="shared" si="35"/>
        <v>0</v>
      </c>
      <c r="AA75" s="20">
        <f t="shared" si="35"/>
        <v>0</v>
      </c>
      <c r="AB75" s="20">
        <f t="shared" si="35"/>
        <v>0</v>
      </c>
      <c r="AC75" s="20">
        <f t="shared" si="35"/>
        <v>0</v>
      </c>
      <c r="AD75" s="20">
        <f t="shared" si="35"/>
        <v>0</v>
      </c>
      <c r="AE75" s="20">
        <f t="shared" si="35"/>
        <v>0</v>
      </c>
      <c r="AF75" s="20">
        <v>214</v>
      </c>
      <c r="AG75" s="20">
        <v>0</v>
      </c>
      <c r="AH75" s="20">
        <v>0</v>
      </c>
      <c r="AI75" s="20">
        <v>0</v>
      </c>
      <c r="AJ75" s="20">
        <v>0</v>
      </c>
      <c r="AK75" s="20">
        <f>SUM(AK76:AK79)</f>
        <v>0</v>
      </c>
      <c r="AL75" s="20">
        <v>430</v>
      </c>
      <c r="AM75" s="20">
        <v>180</v>
      </c>
      <c r="AN75" s="20">
        <v>0</v>
      </c>
      <c r="AO75" s="20">
        <v>0</v>
      </c>
      <c r="AP75" s="20"/>
      <c r="AQ75" s="20">
        <v>256</v>
      </c>
      <c r="AR75" s="20">
        <f>SUM(AR76:AR79)</f>
        <v>0</v>
      </c>
    </row>
    <row r="76" s="5" customFormat="1" ht="22.5" customHeight="1" spans="1:44">
      <c r="A76" s="46" t="s">
        <v>128</v>
      </c>
      <c r="B76" s="19">
        <f t="shared" si="13"/>
        <v>4296.98</v>
      </c>
      <c r="C76" s="22"/>
      <c r="D76" s="22">
        <v>1.98</v>
      </c>
      <c r="E76" s="22">
        <v>3</v>
      </c>
      <c r="F76" s="22"/>
      <c r="G76" s="22">
        <v>10.7</v>
      </c>
      <c r="H76" s="22"/>
      <c r="I76" s="22">
        <v>95.3</v>
      </c>
      <c r="J76" s="22"/>
      <c r="K76" s="22"/>
      <c r="L76" s="22">
        <v>50</v>
      </c>
      <c r="M76" s="22">
        <v>0</v>
      </c>
      <c r="N76" s="22">
        <v>0</v>
      </c>
      <c r="O76" s="22">
        <v>0</v>
      </c>
      <c r="P76" s="20">
        <v>0</v>
      </c>
      <c r="Q76" s="22">
        <v>4000</v>
      </c>
      <c r="R76" s="22"/>
      <c r="S76" s="22"/>
      <c r="T76" s="22">
        <v>0</v>
      </c>
      <c r="U76" s="22">
        <v>0</v>
      </c>
      <c r="V76" s="22"/>
      <c r="W76" s="22"/>
      <c r="X76" s="22">
        <v>0</v>
      </c>
      <c r="Y76" s="22"/>
      <c r="Z76" s="22"/>
      <c r="AA76" s="22"/>
      <c r="AB76" s="22"/>
      <c r="AC76" s="22"/>
      <c r="AD76" s="22"/>
      <c r="AE76" s="22"/>
      <c r="AF76" s="22">
        <v>0</v>
      </c>
      <c r="AG76" s="22">
        <v>0</v>
      </c>
      <c r="AH76" s="22">
        <v>0</v>
      </c>
      <c r="AI76" s="22">
        <v>0</v>
      </c>
      <c r="AJ76" s="22"/>
      <c r="AK76" s="22"/>
      <c r="AL76" s="22">
        <v>0</v>
      </c>
      <c r="AM76" s="22">
        <v>40</v>
      </c>
      <c r="AN76" s="22"/>
      <c r="AO76" s="22"/>
      <c r="AP76" s="22"/>
      <c r="AQ76" s="22">
        <v>96</v>
      </c>
      <c r="AR76" s="22"/>
    </row>
    <row r="77" s="6" customFormat="1" ht="22.5" customHeight="1" spans="1:44">
      <c r="A77" s="47" t="s">
        <v>129</v>
      </c>
      <c r="B77" s="20">
        <f t="shared" ref="B77:B140" si="36">SUM(C77:AR77)</f>
        <v>1370</v>
      </c>
      <c r="C77" s="22"/>
      <c r="D77" s="22">
        <v>0.5</v>
      </c>
      <c r="E77" s="22">
        <v>4.5</v>
      </c>
      <c r="F77" s="22"/>
      <c r="G77" s="22">
        <v>0.3</v>
      </c>
      <c r="H77" s="22"/>
      <c r="I77" s="22">
        <v>264.7</v>
      </c>
      <c r="J77" s="22"/>
      <c r="K77" s="22"/>
      <c r="L77" s="22">
        <v>90</v>
      </c>
      <c r="M77" s="22"/>
      <c r="N77" s="22">
        <v>0</v>
      </c>
      <c r="O77" s="22">
        <v>0</v>
      </c>
      <c r="P77" s="20">
        <v>0</v>
      </c>
      <c r="Q77" s="22"/>
      <c r="R77" s="22"/>
      <c r="S77" s="22">
        <v>700</v>
      </c>
      <c r="T77" s="22">
        <v>0</v>
      </c>
      <c r="U77" s="22">
        <v>0</v>
      </c>
      <c r="V77" s="22"/>
      <c r="W77" s="22"/>
      <c r="X77" s="22">
        <v>0</v>
      </c>
      <c r="Y77" s="22"/>
      <c r="Z77" s="22"/>
      <c r="AA77" s="22"/>
      <c r="AB77" s="22"/>
      <c r="AC77" s="22"/>
      <c r="AD77" s="22"/>
      <c r="AE77" s="22"/>
      <c r="AF77" s="22">
        <v>70</v>
      </c>
      <c r="AG77" s="22">
        <v>0</v>
      </c>
      <c r="AH77" s="22">
        <v>0</v>
      </c>
      <c r="AI77" s="22">
        <v>0</v>
      </c>
      <c r="AJ77" s="22"/>
      <c r="AK77" s="22"/>
      <c r="AL77" s="22">
        <v>150</v>
      </c>
      <c r="AM77" s="22">
        <v>90</v>
      </c>
      <c r="AN77" s="22"/>
      <c r="AO77" s="22"/>
      <c r="AP77" s="22"/>
      <c r="AQ77" s="22">
        <v>0</v>
      </c>
      <c r="AR77" s="22"/>
    </row>
    <row r="78" s="6" customFormat="1" ht="22.5" customHeight="1" spans="1:44">
      <c r="A78" s="48" t="s">
        <v>130</v>
      </c>
      <c r="B78" s="20">
        <f t="shared" si="36"/>
        <v>2188.8</v>
      </c>
      <c r="C78" s="22">
        <v>370</v>
      </c>
      <c r="D78" s="22">
        <v>5.3</v>
      </c>
      <c r="E78" s="22">
        <v>4.5</v>
      </c>
      <c r="F78" s="22"/>
      <c r="G78" s="22">
        <v>1.1</v>
      </c>
      <c r="H78" s="22">
        <v>0.5</v>
      </c>
      <c r="I78" s="22">
        <v>201.4</v>
      </c>
      <c r="J78" s="22">
        <v>450</v>
      </c>
      <c r="K78" s="22"/>
      <c r="L78" s="22">
        <v>652</v>
      </c>
      <c r="M78" s="22"/>
      <c r="N78" s="22">
        <v>0</v>
      </c>
      <c r="O78" s="22">
        <v>0</v>
      </c>
      <c r="P78" s="20">
        <v>0</v>
      </c>
      <c r="Q78" s="22"/>
      <c r="R78" s="22"/>
      <c r="S78" s="22"/>
      <c r="T78" s="22">
        <v>0</v>
      </c>
      <c r="U78" s="22">
        <v>0</v>
      </c>
      <c r="V78" s="22"/>
      <c r="W78" s="22"/>
      <c r="X78" s="22">
        <v>0</v>
      </c>
      <c r="Y78" s="22"/>
      <c r="Z78" s="22"/>
      <c r="AA78" s="22"/>
      <c r="AB78" s="22"/>
      <c r="AC78" s="22"/>
      <c r="AD78" s="22"/>
      <c r="AE78" s="22"/>
      <c r="AF78" s="22">
        <v>124</v>
      </c>
      <c r="AG78" s="22">
        <v>0</v>
      </c>
      <c r="AH78" s="22">
        <v>0</v>
      </c>
      <c r="AI78" s="22">
        <v>0</v>
      </c>
      <c r="AJ78" s="22"/>
      <c r="AK78" s="22"/>
      <c r="AL78" s="22">
        <v>280</v>
      </c>
      <c r="AM78" s="22">
        <v>50</v>
      </c>
      <c r="AN78" s="22"/>
      <c r="AO78" s="22"/>
      <c r="AP78" s="22"/>
      <c r="AQ78" s="22">
        <v>50</v>
      </c>
      <c r="AR78" s="22"/>
    </row>
    <row r="79" s="3" customFormat="1" ht="22.5" customHeight="1" spans="1:44">
      <c r="A79" s="46" t="s">
        <v>131</v>
      </c>
      <c r="B79" s="19">
        <f t="shared" si="36"/>
        <v>261.1</v>
      </c>
      <c r="C79" s="22"/>
      <c r="D79" s="22">
        <v>10.1</v>
      </c>
      <c r="E79" s="22">
        <v>3</v>
      </c>
      <c r="F79" s="22">
        <v>36</v>
      </c>
      <c r="G79" s="22">
        <v>0.5</v>
      </c>
      <c r="H79" s="22"/>
      <c r="I79" s="22">
        <v>31.5</v>
      </c>
      <c r="J79" s="22"/>
      <c r="K79" s="22"/>
      <c r="L79" s="22">
        <v>50</v>
      </c>
      <c r="M79" s="22">
        <v>0</v>
      </c>
      <c r="N79" s="22">
        <v>0</v>
      </c>
      <c r="O79" s="22">
        <v>0</v>
      </c>
      <c r="P79" s="20">
        <v>0</v>
      </c>
      <c r="Q79" s="22"/>
      <c r="R79" s="22"/>
      <c r="S79" s="22"/>
      <c r="T79" s="22">
        <v>0</v>
      </c>
      <c r="U79" s="22">
        <v>0</v>
      </c>
      <c r="V79" s="22"/>
      <c r="W79" s="22"/>
      <c r="X79" s="22">
        <v>0</v>
      </c>
      <c r="Y79" s="22"/>
      <c r="Z79" s="22"/>
      <c r="AA79" s="22"/>
      <c r="AB79" s="22"/>
      <c r="AC79" s="22"/>
      <c r="AD79" s="22"/>
      <c r="AE79" s="22"/>
      <c r="AF79" s="22">
        <v>20</v>
      </c>
      <c r="AG79" s="22">
        <v>0</v>
      </c>
      <c r="AH79" s="22">
        <v>0</v>
      </c>
      <c r="AI79" s="22">
        <v>0</v>
      </c>
      <c r="AJ79" s="22"/>
      <c r="AK79" s="22"/>
      <c r="AL79" s="22">
        <v>0</v>
      </c>
      <c r="AM79" s="22">
        <v>0</v>
      </c>
      <c r="AN79" s="22"/>
      <c r="AO79" s="22"/>
      <c r="AP79" s="22"/>
      <c r="AQ79" s="22">
        <v>110</v>
      </c>
      <c r="AR79" s="22"/>
    </row>
    <row r="80" s="4" customFormat="1" ht="22.5" customHeight="1" spans="1:44">
      <c r="A80" s="18" t="s">
        <v>132</v>
      </c>
      <c r="B80" s="19">
        <f t="shared" si="36"/>
        <v>17252.97</v>
      </c>
      <c r="C80" s="20">
        <f>SUM(C81,C82,C87)</f>
        <v>620</v>
      </c>
      <c r="D80" s="20">
        <f>SUM(D81,D82,D87)</f>
        <v>0</v>
      </c>
      <c r="E80" s="20">
        <f>SUM(E81,E82,E87)</f>
        <v>15</v>
      </c>
      <c r="F80" s="20">
        <f>SUM(F81,F82,F87)</f>
        <v>0</v>
      </c>
      <c r="G80" s="20">
        <f t="shared" ref="G80:L80" si="37">SUM(G81,G82,G87)</f>
        <v>48.3</v>
      </c>
      <c r="H80" s="20">
        <f t="shared" si="37"/>
        <v>0.9</v>
      </c>
      <c r="I80" s="20">
        <f t="shared" si="37"/>
        <v>410.8</v>
      </c>
      <c r="J80" s="20">
        <f t="shared" si="37"/>
        <v>0</v>
      </c>
      <c r="K80" s="20">
        <f t="shared" si="37"/>
        <v>102</v>
      </c>
      <c r="L80" s="20">
        <f t="shared" si="37"/>
        <v>848</v>
      </c>
      <c r="M80" s="20">
        <v>0</v>
      </c>
      <c r="N80" s="20">
        <v>102</v>
      </c>
      <c r="O80" s="20">
        <v>4358</v>
      </c>
      <c r="P80" s="20">
        <v>767.17</v>
      </c>
      <c r="Q80" s="20">
        <f>SUM(Q81,Q82,Q87)</f>
        <v>0</v>
      </c>
      <c r="R80" s="20">
        <f>SUM(R81,R82,R87)</f>
        <v>0</v>
      </c>
      <c r="S80" s="20">
        <f>SUM(S81,S82,S87)</f>
        <v>0</v>
      </c>
      <c r="T80" s="20">
        <v>0</v>
      </c>
      <c r="U80" s="20">
        <v>0</v>
      </c>
      <c r="V80" s="20">
        <f>SUM(V81,V82,V87)</f>
        <v>0</v>
      </c>
      <c r="W80" s="20">
        <f>SUM(W81,W82,W87)</f>
        <v>0</v>
      </c>
      <c r="X80" s="20">
        <f>SUM(X81,X82,X87)</f>
        <v>0</v>
      </c>
      <c r="Y80" s="20">
        <f t="shared" ref="Y80:AK80" si="38">SUM(Y81,Y82,Y87)</f>
        <v>776.8</v>
      </c>
      <c r="Z80" s="20">
        <f t="shared" si="38"/>
        <v>0</v>
      </c>
      <c r="AA80" s="20">
        <f t="shared" si="38"/>
        <v>128</v>
      </c>
      <c r="AB80" s="20">
        <f t="shared" si="38"/>
        <v>3256</v>
      </c>
      <c r="AC80" s="20">
        <f t="shared" si="38"/>
        <v>2422</v>
      </c>
      <c r="AD80" s="20">
        <f t="shared" si="38"/>
        <v>1610.2</v>
      </c>
      <c r="AE80" s="20">
        <f t="shared" si="38"/>
        <v>28.8</v>
      </c>
      <c r="AF80" s="20">
        <v>202</v>
      </c>
      <c r="AG80" s="20">
        <v>859</v>
      </c>
      <c r="AH80" s="20">
        <v>0</v>
      </c>
      <c r="AI80" s="20">
        <v>0</v>
      </c>
      <c r="AJ80" s="20">
        <v>0</v>
      </c>
      <c r="AK80" s="20">
        <f>SUM(AK81,AK82,AK87)</f>
        <v>0</v>
      </c>
      <c r="AL80" s="20">
        <v>410</v>
      </c>
      <c r="AM80" s="20">
        <v>128</v>
      </c>
      <c r="AN80" s="20">
        <v>0</v>
      </c>
      <c r="AO80" s="20">
        <v>0</v>
      </c>
      <c r="AP80" s="20"/>
      <c r="AQ80" s="20">
        <v>160</v>
      </c>
      <c r="AR80" s="20">
        <f>SUM(AR81,AR82,AR87)</f>
        <v>0</v>
      </c>
    </row>
    <row r="81" s="5" customFormat="1" ht="22.5" customHeight="1" spans="1:44">
      <c r="A81" s="21" t="s">
        <v>133</v>
      </c>
      <c r="B81" s="19">
        <f t="shared" si="36"/>
        <v>2719</v>
      </c>
      <c r="C81" s="22"/>
      <c r="D81" s="22"/>
      <c r="E81" s="22"/>
      <c r="F81" s="22"/>
      <c r="G81" s="22"/>
      <c r="H81" s="22"/>
      <c r="I81" s="22"/>
      <c r="J81" s="22"/>
      <c r="K81" s="22">
        <v>52</v>
      </c>
      <c r="L81" s="22"/>
      <c r="M81" s="22"/>
      <c r="N81" s="22">
        <v>0</v>
      </c>
      <c r="O81" s="22">
        <v>0</v>
      </c>
      <c r="P81" s="20">
        <v>0</v>
      </c>
      <c r="Q81" s="22"/>
      <c r="R81" s="22"/>
      <c r="S81" s="22"/>
      <c r="T81" s="22"/>
      <c r="U81" s="22"/>
      <c r="V81" s="22"/>
      <c r="W81" s="22"/>
      <c r="X81" s="22">
        <v>0</v>
      </c>
      <c r="Y81" s="22"/>
      <c r="Z81" s="22"/>
      <c r="AA81" s="22">
        <v>128</v>
      </c>
      <c r="AB81" s="22"/>
      <c r="AC81" s="22"/>
      <c r="AD81" s="22">
        <v>1610.2</v>
      </c>
      <c r="AE81" s="22">
        <v>28.8</v>
      </c>
      <c r="AF81" s="22"/>
      <c r="AG81" s="22">
        <v>859</v>
      </c>
      <c r="AH81" s="22"/>
      <c r="AI81" s="22"/>
      <c r="AJ81" s="22"/>
      <c r="AK81" s="22"/>
      <c r="AL81" s="22"/>
      <c r="AM81" s="22">
        <v>41</v>
      </c>
      <c r="AN81" s="22"/>
      <c r="AO81" s="22"/>
      <c r="AP81" s="22"/>
      <c r="AQ81" s="22">
        <v>0</v>
      </c>
      <c r="AR81" s="22"/>
    </row>
    <row r="82" s="2" customFormat="1" ht="22.5" customHeight="1" spans="1:44">
      <c r="A82" s="18" t="s">
        <v>134</v>
      </c>
      <c r="B82" s="19">
        <f t="shared" si="36"/>
        <v>8278.17</v>
      </c>
      <c r="C82" s="20">
        <f>SUM(C83:C86)</f>
        <v>0</v>
      </c>
      <c r="D82" s="20">
        <f>SUM(D83:D86)</f>
        <v>0</v>
      </c>
      <c r="E82" s="20">
        <f>SUM(E83:E86)</f>
        <v>0</v>
      </c>
      <c r="F82" s="20">
        <f>SUM(F83:F86)</f>
        <v>0</v>
      </c>
      <c r="G82" s="20">
        <f t="shared" ref="G82:L82" si="39">SUM(G83:G86)</f>
        <v>48.3</v>
      </c>
      <c r="H82" s="20">
        <f t="shared" si="39"/>
        <v>0.5</v>
      </c>
      <c r="I82" s="20">
        <f t="shared" si="39"/>
        <v>71.2</v>
      </c>
      <c r="J82" s="20">
        <f t="shared" si="39"/>
        <v>0</v>
      </c>
      <c r="K82" s="20">
        <f t="shared" si="39"/>
        <v>20</v>
      </c>
      <c r="L82" s="20">
        <f t="shared" si="39"/>
        <v>302</v>
      </c>
      <c r="M82" s="20">
        <v>0</v>
      </c>
      <c r="N82" s="20">
        <v>0</v>
      </c>
      <c r="O82" s="20">
        <v>2536</v>
      </c>
      <c r="P82" s="20">
        <v>618.37</v>
      </c>
      <c r="Q82" s="20">
        <f>SUM(Q83:Q86)</f>
        <v>0</v>
      </c>
      <c r="R82" s="20">
        <f>SUM(R83:R86)</f>
        <v>0</v>
      </c>
      <c r="S82" s="20">
        <f>SUM(S83:S86)</f>
        <v>0</v>
      </c>
      <c r="T82" s="20">
        <v>0</v>
      </c>
      <c r="U82" s="20">
        <v>0</v>
      </c>
      <c r="V82" s="20">
        <f>SUM(V83:V86)</f>
        <v>0</v>
      </c>
      <c r="W82" s="20">
        <f>SUM(W83:W86)</f>
        <v>0</v>
      </c>
      <c r="X82" s="20">
        <f>SUM(X83:X86)</f>
        <v>0</v>
      </c>
      <c r="Y82" s="20">
        <f t="shared" ref="Y82:AK82" si="40">SUM(Y83:Y86)</f>
        <v>776.8</v>
      </c>
      <c r="Z82" s="20">
        <f t="shared" si="40"/>
        <v>0</v>
      </c>
      <c r="AA82" s="20">
        <f t="shared" si="40"/>
        <v>0</v>
      </c>
      <c r="AB82" s="20">
        <f t="shared" si="40"/>
        <v>3256</v>
      </c>
      <c r="AC82" s="20">
        <f t="shared" si="40"/>
        <v>540</v>
      </c>
      <c r="AD82" s="20">
        <f t="shared" si="40"/>
        <v>0</v>
      </c>
      <c r="AE82" s="20">
        <f t="shared" si="40"/>
        <v>0</v>
      </c>
      <c r="AF82" s="20">
        <v>42</v>
      </c>
      <c r="AG82" s="20">
        <v>0</v>
      </c>
      <c r="AH82" s="20">
        <v>0</v>
      </c>
      <c r="AI82" s="20">
        <v>0</v>
      </c>
      <c r="AJ82" s="20">
        <v>0</v>
      </c>
      <c r="AK82" s="20">
        <f>SUM(AK83:AK86)</f>
        <v>0</v>
      </c>
      <c r="AL82" s="20">
        <v>0</v>
      </c>
      <c r="AM82" s="20">
        <v>67</v>
      </c>
      <c r="AN82" s="20">
        <v>0</v>
      </c>
      <c r="AO82" s="20">
        <v>0</v>
      </c>
      <c r="AP82" s="20"/>
      <c r="AQ82" s="20">
        <v>0</v>
      </c>
      <c r="AR82" s="20">
        <f>SUM(AR83:AR86)</f>
        <v>0</v>
      </c>
    </row>
    <row r="83" s="5" customFormat="1" ht="22.5" customHeight="1" spans="1:44">
      <c r="A83" s="21" t="s">
        <v>135</v>
      </c>
      <c r="B83" s="19">
        <f t="shared" si="36"/>
        <v>20</v>
      </c>
      <c r="C83" s="22"/>
      <c r="D83" s="22"/>
      <c r="E83" s="22"/>
      <c r="F83" s="22"/>
      <c r="G83" s="22"/>
      <c r="H83" s="22"/>
      <c r="I83" s="22"/>
      <c r="J83" s="22"/>
      <c r="K83" s="22">
        <v>20</v>
      </c>
      <c r="L83" s="22"/>
      <c r="M83" s="22"/>
      <c r="N83" s="22">
        <v>0</v>
      </c>
      <c r="O83" s="22">
        <v>0</v>
      </c>
      <c r="P83" s="22">
        <v>0</v>
      </c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>
        <v>0</v>
      </c>
      <c r="AR83" s="22"/>
    </row>
    <row r="84" s="3" customFormat="1" ht="22.5" customHeight="1" spans="1:44">
      <c r="A84" s="21" t="s">
        <v>136</v>
      </c>
      <c r="B84" s="19">
        <f t="shared" si="36"/>
        <v>3241</v>
      </c>
      <c r="C84" s="22"/>
      <c r="D84" s="22">
        <v>0</v>
      </c>
      <c r="E84" s="22">
        <v>0</v>
      </c>
      <c r="F84" s="22"/>
      <c r="G84" s="22">
        <v>0</v>
      </c>
      <c r="H84" s="22">
        <v>0.5</v>
      </c>
      <c r="I84" s="22">
        <v>3.5</v>
      </c>
      <c r="J84" s="22"/>
      <c r="K84" s="22"/>
      <c r="L84" s="22">
        <v>16</v>
      </c>
      <c r="M84" s="22">
        <v>0</v>
      </c>
      <c r="N84" s="22">
        <v>0</v>
      </c>
      <c r="O84" s="22">
        <v>0</v>
      </c>
      <c r="P84" s="22">
        <v>0</v>
      </c>
      <c r="Q84" s="22"/>
      <c r="R84" s="22"/>
      <c r="S84" s="22"/>
      <c r="T84" s="22">
        <v>0</v>
      </c>
      <c r="U84" s="22">
        <v>0</v>
      </c>
      <c r="V84" s="22"/>
      <c r="W84" s="22"/>
      <c r="X84" s="22">
        <v>0</v>
      </c>
      <c r="Y84" s="22"/>
      <c r="Z84" s="22"/>
      <c r="AA84" s="22"/>
      <c r="AB84" s="22">
        <v>2856</v>
      </c>
      <c r="AC84" s="22">
        <v>340</v>
      </c>
      <c r="AD84" s="22"/>
      <c r="AE84" s="22"/>
      <c r="AF84" s="22">
        <v>0</v>
      </c>
      <c r="AG84" s="22">
        <v>0</v>
      </c>
      <c r="AH84" s="22">
        <v>0</v>
      </c>
      <c r="AI84" s="22">
        <v>0</v>
      </c>
      <c r="AJ84" s="22"/>
      <c r="AK84" s="22"/>
      <c r="AL84" s="22">
        <v>0</v>
      </c>
      <c r="AM84" s="22">
        <v>25</v>
      </c>
      <c r="AN84" s="22"/>
      <c r="AO84" s="22"/>
      <c r="AP84" s="22"/>
      <c r="AQ84" s="22">
        <v>0</v>
      </c>
      <c r="AR84" s="22"/>
    </row>
    <row r="85" s="5" customFormat="1" ht="22.5" customHeight="1" spans="1:44">
      <c r="A85" s="21" t="s">
        <v>137</v>
      </c>
      <c r="B85" s="19">
        <f t="shared" si="36"/>
        <v>3233.8</v>
      </c>
      <c r="C85" s="22"/>
      <c r="D85" s="22">
        <v>0</v>
      </c>
      <c r="E85" s="22">
        <v>0</v>
      </c>
      <c r="F85" s="22"/>
      <c r="G85" s="22">
        <v>47.7</v>
      </c>
      <c r="H85" s="22"/>
      <c r="I85" s="22">
        <v>42.3</v>
      </c>
      <c r="J85" s="22"/>
      <c r="K85" s="22"/>
      <c r="L85" s="22">
        <v>180</v>
      </c>
      <c r="M85" s="22">
        <v>0</v>
      </c>
      <c r="N85" s="22">
        <v>0</v>
      </c>
      <c r="O85" s="22">
        <v>1445</v>
      </c>
      <c r="P85" s="22">
        <v>280</v>
      </c>
      <c r="Q85" s="22"/>
      <c r="R85" s="22"/>
      <c r="S85" s="22"/>
      <c r="T85" s="22">
        <v>0</v>
      </c>
      <c r="U85" s="22">
        <v>0</v>
      </c>
      <c r="V85" s="22"/>
      <c r="W85" s="22"/>
      <c r="X85" s="22">
        <v>0</v>
      </c>
      <c r="Y85" s="22">
        <v>776.8</v>
      </c>
      <c r="Z85" s="22"/>
      <c r="AA85" s="22"/>
      <c r="AB85" s="22">
        <v>400</v>
      </c>
      <c r="AC85" s="22"/>
      <c r="AD85" s="22"/>
      <c r="AE85" s="22"/>
      <c r="AF85" s="22">
        <v>20</v>
      </c>
      <c r="AG85" s="22">
        <v>0</v>
      </c>
      <c r="AH85" s="22">
        <v>0</v>
      </c>
      <c r="AI85" s="22">
        <v>0</v>
      </c>
      <c r="AJ85" s="22"/>
      <c r="AK85" s="22"/>
      <c r="AL85" s="22">
        <v>0</v>
      </c>
      <c r="AM85" s="22">
        <v>42</v>
      </c>
      <c r="AN85" s="22"/>
      <c r="AO85" s="22"/>
      <c r="AP85" s="22"/>
      <c r="AQ85" s="22">
        <v>0</v>
      </c>
      <c r="AR85" s="22"/>
    </row>
    <row r="86" s="3" customFormat="1" ht="22.5" customHeight="1" spans="1:44">
      <c r="A86" s="21" t="s">
        <v>138</v>
      </c>
      <c r="B86" s="19">
        <f t="shared" si="36"/>
        <v>1783.37</v>
      </c>
      <c r="C86" s="22"/>
      <c r="D86" s="22">
        <v>0</v>
      </c>
      <c r="E86" s="22">
        <v>0</v>
      </c>
      <c r="F86" s="22"/>
      <c r="G86" s="22">
        <v>0.6</v>
      </c>
      <c r="H86" s="22"/>
      <c r="I86" s="22">
        <v>25.4</v>
      </c>
      <c r="J86" s="22"/>
      <c r="K86" s="22"/>
      <c r="L86" s="22">
        <v>106</v>
      </c>
      <c r="M86" s="22">
        <v>0</v>
      </c>
      <c r="N86" s="22">
        <v>0</v>
      </c>
      <c r="O86" s="22">
        <v>1091</v>
      </c>
      <c r="P86" s="22">
        <v>338.37</v>
      </c>
      <c r="Q86" s="22"/>
      <c r="R86" s="22"/>
      <c r="S86" s="22"/>
      <c r="T86" s="22">
        <v>0</v>
      </c>
      <c r="U86" s="22">
        <v>0</v>
      </c>
      <c r="V86" s="22"/>
      <c r="W86" s="22"/>
      <c r="X86" s="22">
        <v>0</v>
      </c>
      <c r="Y86" s="22"/>
      <c r="Z86" s="22"/>
      <c r="AA86" s="22"/>
      <c r="AB86" s="22"/>
      <c r="AC86" s="22">
        <v>200</v>
      </c>
      <c r="AD86" s="22"/>
      <c r="AE86" s="22"/>
      <c r="AF86" s="22">
        <v>22</v>
      </c>
      <c r="AG86" s="22">
        <v>0</v>
      </c>
      <c r="AH86" s="22">
        <v>0</v>
      </c>
      <c r="AI86" s="22">
        <v>0</v>
      </c>
      <c r="AJ86" s="22"/>
      <c r="AK86" s="22"/>
      <c r="AL86" s="22">
        <v>0</v>
      </c>
      <c r="AM86" s="22">
        <v>0</v>
      </c>
      <c r="AN86" s="22"/>
      <c r="AO86" s="22"/>
      <c r="AP86" s="22"/>
      <c r="AQ86" s="22">
        <v>0</v>
      </c>
      <c r="AR86" s="22"/>
    </row>
    <row r="87" s="4" customFormat="1" ht="22.5" customHeight="1" spans="1:44">
      <c r="A87" s="18" t="s">
        <v>139</v>
      </c>
      <c r="B87" s="19">
        <f t="shared" si="36"/>
        <v>6255.8</v>
      </c>
      <c r="C87" s="20">
        <f>SUM(C88)</f>
        <v>620</v>
      </c>
      <c r="D87" s="20">
        <f>SUM(D88)</f>
        <v>0</v>
      </c>
      <c r="E87" s="20">
        <f>SUM(E88)</f>
        <v>15</v>
      </c>
      <c r="F87" s="20">
        <f>SUM(F88)</f>
        <v>0</v>
      </c>
      <c r="G87" s="20">
        <f t="shared" ref="G87:L87" si="41">SUM(G88)</f>
        <v>0</v>
      </c>
      <c r="H87" s="20">
        <f t="shared" si="41"/>
        <v>0.4</v>
      </c>
      <c r="I87" s="20">
        <f t="shared" si="41"/>
        <v>339.6</v>
      </c>
      <c r="J87" s="20">
        <f t="shared" si="41"/>
        <v>0</v>
      </c>
      <c r="K87" s="20">
        <f t="shared" si="41"/>
        <v>30</v>
      </c>
      <c r="L87" s="20">
        <f t="shared" si="41"/>
        <v>546</v>
      </c>
      <c r="M87" s="20">
        <v>0</v>
      </c>
      <c r="N87" s="20">
        <v>102</v>
      </c>
      <c r="O87" s="20">
        <v>1822</v>
      </c>
      <c r="P87" s="20">
        <v>148.8</v>
      </c>
      <c r="Q87" s="20">
        <f>SUM(Q88)</f>
        <v>0</v>
      </c>
      <c r="R87" s="20">
        <f>SUM(R88)</f>
        <v>0</v>
      </c>
      <c r="S87" s="20">
        <f>SUM(S88)</f>
        <v>0</v>
      </c>
      <c r="T87" s="20">
        <v>0</v>
      </c>
      <c r="U87" s="20">
        <v>0</v>
      </c>
      <c r="V87" s="20">
        <f>SUM(V88)</f>
        <v>0</v>
      </c>
      <c r="W87" s="20">
        <f>SUM(W88)</f>
        <v>0</v>
      </c>
      <c r="X87" s="20">
        <f>SUM(X88)</f>
        <v>0</v>
      </c>
      <c r="Y87" s="20">
        <f t="shared" ref="Y87:AK87" si="42">SUM(Y88)</f>
        <v>0</v>
      </c>
      <c r="Z87" s="20">
        <f t="shared" si="42"/>
        <v>0</v>
      </c>
      <c r="AA87" s="20">
        <f t="shared" si="42"/>
        <v>0</v>
      </c>
      <c r="AB87" s="20">
        <f t="shared" si="42"/>
        <v>0</v>
      </c>
      <c r="AC87" s="20">
        <f t="shared" si="42"/>
        <v>1882</v>
      </c>
      <c r="AD87" s="20">
        <f t="shared" si="42"/>
        <v>0</v>
      </c>
      <c r="AE87" s="20">
        <f t="shared" si="42"/>
        <v>0</v>
      </c>
      <c r="AF87" s="20">
        <v>160</v>
      </c>
      <c r="AG87" s="20">
        <v>0</v>
      </c>
      <c r="AH87" s="20">
        <v>0</v>
      </c>
      <c r="AI87" s="20">
        <v>0</v>
      </c>
      <c r="AJ87" s="20">
        <v>0</v>
      </c>
      <c r="AK87" s="20">
        <f>SUM(AK88)</f>
        <v>0</v>
      </c>
      <c r="AL87" s="20">
        <v>410</v>
      </c>
      <c r="AM87" s="20">
        <v>20</v>
      </c>
      <c r="AN87" s="20">
        <v>0</v>
      </c>
      <c r="AO87" s="20">
        <v>0</v>
      </c>
      <c r="AP87" s="20"/>
      <c r="AQ87" s="20">
        <v>160</v>
      </c>
      <c r="AR87" s="20">
        <f>SUM(AR88)</f>
        <v>0</v>
      </c>
    </row>
    <row r="88" s="3" customFormat="1" ht="22.5" customHeight="1" spans="1:44">
      <c r="A88" s="21" t="s">
        <v>140</v>
      </c>
      <c r="B88" s="19">
        <f t="shared" si="36"/>
        <v>6255.8</v>
      </c>
      <c r="C88" s="22">
        <v>620</v>
      </c>
      <c r="D88" s="22">
        <v>0</v>
      </c>
      <c r="E88" s="22">
        <v>15</v>
      </c>
      <c r="F88" s="22"/>
      <c r="G88" s="22">
        <v>0</v>
      </c>
      <c r="H88" s="22">
        <v>0.4</v>
      </c>
      <c r="I88" s="22">
        <v>339.6</v>
      </c>
      <c r="J88" s="22"/>
      <c r="K88" s="22">
        <v>30</v>
      </c>
      <c r="L88" s="22">
        <v>546</v>
      </c>
      <c r="M88" s="22">
        <v>0</v>
      </c>
      <c r="N88" s="22">
        <v>102</v>
      </c>
      <c r="O88" s="22">
        <v>1822</v>
      </c>
      <c r="P88" s="22">
        <v>148.8</v>
      </c>
      <c r="Q88" s="22"/>
      <c r="R88" s="22"/>
      <c r="S88" s="22"/>
      <c r="T88" s="22">
        <v>0</v>
      </c>
      <c r="U88" s="22">
        <v>0</v>
      </c>
      <c r="V88" s="22"/>
      <c r="W88" s="22"/>
      <c r="X88" s="22">
        <v>0</v>
      </c>
      <c r="Y88" s="22"/>
      <c r="Z88" s="22"/>
      <c r="AA88" s="22"/>
      <c r="AB88" s="22"/>
      <c r="AC88" s="22">
        <v>1882</v>
      </c>
      <c r="AD88" s="22"/>
      <c r="AE88" s="22"/>
      <c r="AF88" s="22">
        <v>160</v>
      </c>
      <c r="AG88" s="22">
        <v>0</v>
      </c>
      <c r="AH88" s="22">
        <v>0</v>
      </c>
      <c r="AI88" s="22">
        <v>0</v>
      </c>
      <c r="AJ88" s="22"/>
      <c r="AK88" s="22"/>
      <c r="AL88" s="22">
        <v>410</v>
      </c>
      <c r="AM88" s="22">
        <v>20</v>
      </c>
      <c r="AN88" s="22"/>
      <c r="AO88" s="22"/>
      <c r="AP88" s="22"/>
      <c r="AQ88" s="22">
        <v>160</v>
      </c>
      <c r="AR88" s="22"/>
    </row>
    <row r="89" s="4" customFormat="1" ht="22.5" customHeight="1" spans="1:44">
      <c r="A89" s="18" t="s">
        <v>141</v>
      </c>
      <c r="B89" s="19">
        <f t="shared" si="36"/>
        <v>11883.22</v>
      </c>
      <c r="C89" s="20">
        <f>SUM(C90,C91,C94)</f>
        <v>0</v>
      </c>
      <c r="D89" s="20">
        <f>SUM(D90,D91,D94)</f>
        <v>0</v>
      </c>
      <c r="E89" s="20">
        <f>SUM(E90,E91,E94)</f>
        <v>30</v>
      </c>
      <c r="F89" s="20">
        <f>SUM(F90,F91,F94)</f>
        <v>0</v>
      </c>
      <c r="G89" s="20">
        <f t="shared" ref="G89:L89" si="43">SUM(G90,G91,G94)</f>
        <v>65.8</v>
      </c>
      <c r="H89" s="20">
        <f t="shared" si="43"/>
        <v>0</v>
      </c>
      <c r="I89" s="20">
        <f t="shared" si="43"/>
        <v>167.2</v>
      </c>
      <c r="J89" s="20">
        <f t="shared" si="43"/>
        <v>0</v>
      </c>
      <c r="K89" s="20">
        <f t="shared" si="43"/>
        <v>60</v>
      </c>
      <c r="L89" s="20">
        <f t="shared" si="43"/>
        <v>715</v>
      </c>
      <c r="M89" s="20">
        <v>0</v>
      </c>
      <c r="N89" s="20">
        <v>0</v>
      </c>
      <c r="O89" s="20">
        <v>4161</v>
      </c>
      <c r="P89" s="20">
        <v>542.22</v>
      </c>
      <c r="Q89" s="20">
        <f>SUM(Q90,Q91,Q94)</f>
        <v>3000</v>
      </c>
      <c r="R89" s="20">
        <f>SUM(R90,R91,R94)</f>
        <v>0</v>
      </c>
      <c r="S89" s="20">
        <f>SUM(S90,S91,S94)</f>
        <v>1000</v>
      </c>
      <c r="T89" s="20">
        <v>216</v>
      </c>
      <c r="U89" s="20">
        <v>0</v>
      </c>
      <c r="V89" s="20">
        <f>SUM(V90,V91,V94)</f>
        <v>0</v>
      </c>
      <c r="W89" s="20">
        <f>SUM(W90,W91,W94)</f>
        <v>0</v>
      </c>
      <c r="X89" s="20">
        <f>SUM(X90,X91,X94)</f>
        <v>0</v>
      </c>
      <c r="Y89" s="20">
        <f t="shared" ref="Y89:AK89" si="44">SUM(Y90,Y91,Y94)</f>
        <v>500</v>
      </c>
      <c r="Z89" s="20">
        <f t="shared" si="44"/>
        <v>0</v>
      </c>
      <c r="AA89" s="20">
        <f t="shared" si="44"/>
        <v>0</v>
      </c>
      <c r="AB89" s="20">
        <f t="shared" si="44"/>
        <v>0</v>
      </c>
      <c r="AC89" s="20">
        <f t="shared" si="44"/>
        <v>0</v>
      </c>
      <c r="AD89" s="20">
        <f t="shared" si="44"/>
        <v>0</v>
      </c>
      <c r="AE89" s="20">
        <f t="shared" si="44"/>
        <v>0</v>
      </c>
      <c r="AF89" s="20">
        <v>131</v>
      </c>
      <c r="AG89" s="20">
        <v>0</v>
      </c>
      <c r="AH89" s="20">
        <v>430</v>
      </c>
      <c r="AI89" s="20">
        <v>0</v>
      </c>
      <c r="AJ89" s="20">
        <v>0</v>
      </c>
      <c r="AK89" s="20">
        <f>SUM(AK90,AK91,AK94)</f>
        <v>0</v>
      </c>
      <c r="AL89" s="20">
        <v>530</v>
      </c>
      <c r="AM89" s="20">
        <v>185</v>
      </c>
      <c r="AN89" s="20">
        <v>0</v>
      </c>
      <c r="AO89" s="20">
        <v>0</v>
      </c>
      <c r="AP89" s="20"/>
      <c r="AQ89" s="20">
        <v>150</v>
      </c>
      <c r="AR89" s="20">
        <f>SUM(AR90,AR91,AR94)</f>
        <v>0</v>
      </c>
    </row>
    <row r="90" s="3" customFormat="1" ht="22.5" customHeight="1" spans="1:44">
      <c r="A90" s="21" t="s">
        <v>142</v>
      </c>
      <c r="B90" s="19">
        <f t="shared" si="36"/>
        <v>500</v>
      </c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>
        <v>0</v>
      </c>
      <c r="O90" s="22">
        <v>0</v>
      </c>
      <c r="P90" s="20">
        <v>0</v>
      </c>
      <c r="Q90" s="22"/>
      <c r="R90" s="22"/>
      <c r="S90" s="22"/>
      <c r="T90" s="22"/>
      <c r="U90" s="22"/>
      <c r="V90" s="22"/>
      <c r="W90" s="22"/>
      <c r="X90" s="22">
        <v>0</v>
      </c>
      <c r="Y90" s="22">
        <v>500</v>
      </c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>
        <v>0</v>
      </c>
      <c r="AR90" s="22"/>
    </row>
    <row r="91" s="4" customFormat="1" ht="22.5" customHeight="1" spans="1:44">
      <c r="A91" s="18" t="s">
        <v>143</v>
      </c>
      <c r="B91" s="19">
        <f t="shared" si="36"/>
        <v>1063.92</v>
      </c>
      <c r="C91" s="20">
        <f>SUM(C92:C93)</f>
        <v>0</v>
      </c>
      <c r="D91" s="20">
        <f>SUM(D92:D93)</f>
        <v>0</v>
      </c>
      <c r="E91" s="20">
        <f>SUM(E92:E93)</f>
        <v>15</v>
      </c>
      <c r="F91" s="20">
        <f>SUM(F92:F93)</f>
        <v>0</v>
      </c>
      <c r="G91" s="20">
        <f t="shared" ref="G91:L91" si="45">SUM(G92:G93)</f>
        <v>63.4</v>
      </c>
      <c r="H91" s="20">
        <f t="shared" si="45"/>
        <v>0</v>
      </c>
      <c r="I91" s="20">
        <f t="shared" si="45"/>
        <v>84.6</v>
      </c>
      <c r="J91" s="20">
        <f t="shared" si="45"/>
        <v>0</v>
      </c>
      <c r="K91" s="20">
        <f t="shared" si="45"/>
        <v>30</v>
      </c>
      <c r="L91" s="20">
        <f t="shared" si="45"/>
        <v>140</v>
      </c>
      <c r="M91" s="20">
        <v>0</v>
      </c>
      <c r="N91" s="20">
        <v>0</v>
      </c>
      <c r="O91" s="20">
        <v>0</v>
      </c>
      <c r="P91" s="20">
        <v>29.92</v>
      </c>
      <c r="Q91" s="20">
        <f>SUM(Q92:Q93)</f>
        <v>0</v>
      </c>
      <c r="R91" s="20">
        <f>SUM(R92:R93)</f>
        <v>0</v>
      </c>
      <c r="S91" s="20">
        <f>SUM(S92:S93)</f>
        <v>300</v>
      </c>
      <c r="T91" s="20">
        <v>0</v>
      </c>
      <c r="U91" s="20">
        <v>0</v>
      </c>
      <c r="V91" s="20">
        <f>SUM(V92:V93)</f>
        <v>0</v>
      </c>
      <c r="W91" s="20">
        <f>SUM(W92:W93)</f>
        <v>0</v>
      </c>
      <c r="X91" s="20">
        <f>SUM(X92:X93)</f>
        <v>0</v>
      </c>
      <c r="Y91" s="20">
        <f t="shared" ref="Y91:AK91" si="46">SUM(Y92:Y93)</f>
        <v>0</v>
      </c>
      <c r="Z91" s="20">
        <f t="shared" si="46"/>
        <v>0</v>
      </c>
      <c r="AA91" s="20">
        <f t="shared" si="46"/>
        <v>0</v>
      </c>
      <c r="AB91" s="20">
        <f t="shared" si="46"/>
        <v>0</v>
      </c>
      <c r="AC91" s="20">
        <f t="shared" si="46"/>
        <v>0</v>
      </c>
      <c r="AD91" s="20">
        <f t="shared" si="46"/>
        <v>0</v>
      </c>
      <c r="AE91" s="20">
        <f t="shared" si="46"/>
        <v>0</v>
      </c>
      <c r="AF91" s="20">
        <v>81</v>
      </c>
      <c r="AG91" s="20">
        <v>0</v>
      </c>
      <c r="AH91" s="20">
        <v>170</v>
      </c>
      <c r="AI91" s="20">
        <v>0</v>
      </c>
      <c r="AJ91" s="20">
        <v>0</v>
      </c>
      <c r="AK91" s="20">
        <f>SUM(AK92:AK93)</f>
        <v>0</v>
      </c>
      <c r="AL91" s="20">
        <v>115</v>
      </c>
      <c r="AM91" s="20">
        <v>5</v>
      </c>
      <c r="AN91" s="20">
        <v>0</v>
      </c>
      <c r="AO91" s="20">
        <v>0</v>
      </c>
      <c r="AP91" s="20"/>
      <c r="AQ91" s="20">
        <v>30</v>
      </c>
      <c r="AR91" s="20">
        <f>SUM(AR92:AR93)</f>
        <v>0</v>
      </c>
    </row>
    <row r="92" s="5" customFormat="1" ht="22.5" customHeight="1" spans="1:44">
      <c r="A92" s="21" t="s">
        <v>144</v>
      </c>
      <c r="B92" s="19">
        <f t="shared" si="36"/>
        <v>448</v>
      </c>
      <c r="C92" s="22"/>
      <c r="D92" s="22">
        <v>0</v>
      </c>
      <c r="E92" s="22">
        <v>0</v>
      </c>
      <c r="F92" s="22"/>
      <c r="G92" s="22">
        <v>4.6</v>
      </c>
      <c r="H92" s="22"/>
      <c r="I92" s="22">
        <v>8.4</v>
      </c>
      <c r="J92" s="22"/>
      <c r="K92" s="22">
        <v>30</v>
      </c>
      <c r="L92" s="22">
        <v>65</v>
      </c>
      <c r="M92" s="22">
        <v>0</v>
      </c>
      <c r="N92" s="22">
        <v>0</v>
      </c>
      <c r="O92" s="22">
        <v>0</v>
      </c>
      <c r="P92" s="20">
        <v>0</v>
      </c>
      <c r="Q92" s="22"/>
      <c r="R92" s="22"/>
      <c r="S92" s="22">
        <v>300</v>
      </c>
      <c r="T92" s="22">
        <v>0</v>
      </c>
      <c r="U92" s="22">
        <v>0</v>
      </c>
      <c r="V92" s="22"/>
      <c r="W92" s="22"/>
      <c r="X92" s="22">
        <v>0</v>
      </c>
      <c r="Y92" s="22"/>
      <c r="Z92" s="22"/>
      <c r="AA92" s="22"/>
      <c r="AB92" s="22"/>
      <c r="AC92" s="22"/>
      <c r="AD92" s="22"/>
      <c r="AE92" s="22"/>
      <c r="AF92" s="22">
        <v>0</v>
      </c>
      <c r="AG92" s="22">
        <v>0</v>
      </c>
      <c r="AH92" s="22">
        <v>0</v>
      </c>
      <c r="AI92" s="22">
        <v>0</v>
      </c>
      <c r="AJ92" s="22"/>
      <c r="AK92" s="22"/>
      <c r="AL92" s="22">
        <v>5</v>
      </c>
      <c r="AM92" s="22">
        <v>5</v>
      </c>
      <c r="AN92" s="22"/>
      <c r="AO92" s="22"/>
      <c r="AP92" s="22"/>
      <c r="AQ92" s="22">
        <v>30</v>
      </c>
      <c r="AR92" s="22"/>
    </row>
    <row r="93" s="5" customFormat="1" ht="22.5" customHeight="1" spans="1:44">
      <c r="A93" s="21" t="s">
        <v>145</v>
      </c>
      <c r="B93" s="19">
        <f t="shared" si="36"/>
        <v>615.92</v>
      </c>
      <c r="C93" s="22"/>
      <c r="D93" s="22">
        <v>0</v>
      </c>
      <c r="E93" s="22">
        <v>15</v>
      </c>
      <c r="F93" s="22"/>
      <c r="G93" s="22">
        <v>58.8</v>
      </c>
      <c r="H93" s="22"/>
      <c r="I93" s="22">
        <v>76.2</v>
      </c>
      <c r="J93" s="22"/>
      <c r="K93" s="22"/>
      <c r="L93" s="22">
        <v>75</v>
      </c>
      <c r="M93" s="22">
        <v>0</v>
      </c>
      <c r="N93" s="22">
        <v>0</v>
      </c>
      <c r="O93" s="22">
        <v>0</v>
      </c>
      <c r="P93" s="22">
        <v>29.92</v>
      </c>
      <c r="Q93" s="22"/>
      <c r="R93" s="22"/>
      <c r="S93" s="22"/>
      <c r="T93" s="22">
        <v>0</v>
      </c>
      <c r="U93" s="22">
        <v>0</v>
      </c>
      <c r="V93" s="22"/>
      <c r="W93" s="22"/>
      <c r="X93" s="22">
        <v>0</v>
      </c>
      <c r="Y93" s="22"/>
      <c r="Z93" s="22"/>
      <c r="AA93" s="22"/>
      <c r="AB93" s="22"/>
      <c r="AC93" s="22"/>
      <c r="AD93" s="22"/>
      <c r="AE93" s="22"/>
      <c r="AF93" s="22">
        <v>81</v>
      </c>
      <c r="AG93" s="22">
        <v>0</v>
      </c>
      <c r="AH93" s="22">
        <v>170</v>
      </c>
      <c r="AI93" s="22">
        <v>0</v>
      </c>
      <c r="AJ93" s="22"/>
      <c r="AK93" s="22"/>
      <c r="AL93" s="22">
        <v>110</v>
      </c>
      <c r="AM93" s="22">
        <v>0</v>
      </c>
      <c r="AN93" s="22"/>
      <c r="AO93" s="22"/>
      <c r="AP93" s="22"/>
      <c r="AQ93" s="22">
        <v>0</v>
      </c>
      <c r="AR93" s="22"/>
    </row>
    <row r="94" s="4" customFormat="1" ht="22.5" customHeight="1" spans="1:44">
      <c r="A94" s="18" t="s">
        <v>146</v>
      </c>
      <c r="B94" s="19">
        <f t="shared" si="36"/>
        <v>10319.3</v>
      </c>
      <c r="C94" s="20">
        <f>SUM(C95:C96)</f>
        <v>0</v>
      </c>
      <c r="D94" s="20">
        <f>SUM(D95:D96)</f>
        <v>0</v>
      </c>
      <c r="E94" s="20">
        <f>SUM(E95:E96)</f>
        <v>15</v>
      </c>
      <c r="F94" s="20">
        <f>SUM(F95:F96)</f>
        <v>0</v>
      </c>
      <c r="G94" s="20">
        <f t="shared" ref="G94:L94" si="47">SUM(G95:G96)</f>
        <v>2.4</v>
      </c>
      <c r="H94" s="20">
        <f t="shared" si="47"/>
        <v>0</v>
      </c>
      <c r="I94" s="20">
        <f t="shared" si="47"/>
        <v>82.6</v>
      </c>
      <c r="J94" s="20">
        <f t="shared" si="47"/>
        <v>0</v>
      </c>
      <c r="K94" s="20">
        <f t="shared" si="47"/>
        <v>30</v>
      </c>
      <c r="L94" s="20">
        <f t="shared" si="47"/>
        <v>575</v>
      </c>
      <c r="M94" s="20">
        <v>0</v>
      </c>
      <c r="N94" s="20">
        <v>0</v>
      </c>
      <c r="O94" s="20">
        <v>4161</v>
      </c>
      <c r="P94" s="20">
        <v>512.3</v>
      </c>
      <c r="Q94" s="20">
        <f>SUM(Q95:Q96)</f>
        <v>3000</v>
      </c>
      <c r="R94" s="20">
        <f>SUM(R95:R96)</f>
        <v>0</v>
      </c>
      <c r="S94" s="20">
        <f>SUM(S95:S96)</f>
        <v>700</v>
      </c>
      <c r="T94" s="20">
        <v>216</v>
      </c>
      <c r="U94" s="20">
        <v>0</v>
      </c>
      <c r="V94" s="20">
        <f>SUM(V95:V96)</f>
        <v>0</v>
      </c>
      <c r="W94" s="20">
        <f>SUM(W95:W96)</f>
        <v>0</v>
      </c>
      <c r="X94" s="20">
        <f>SUM(X95:X96)</f>
        <v>0</v>
      </c>
      <c r="Y94" s="20">
        <f t="shared" ref="Y94:AK94" si="48">SUM(Y95:Y96)</f>
        <v>0</v>
      </c>
      <c r="Z94" s="20">
        <f t="shared" si="48"/>
        <v>0</v>
      </c>
      <c r="AA94" s="20">
        <f t="shared" si="48"/>
        <v>0</v>
      </c>
      <c r="AB94" s="20">
        <f t="shared" si="48"/>
        <v>0</v>
      </c>
      <c r="AC94" s="20">
        <f t="shared" si="48"/>
        <v>0</v>
      </c>
      <c r="AD94" s="20">
        <f t="shared" si="48"/>
        <v>0</v>
      </c>
      <c r="AE94" s="20">
        <f t="shared" si="48"/>
        <v>0</v>
      </c>
      <c r="AF94" s="20">
        <v>50</v>
      </c>
      <c r="AG94" s="20">
        <v>0</v>
      </c>
      <c r="AH94" s="20">
        <v>260</v>
      </c>
      <c r="AI94" s="20">
        <v>0</v>
      </c>
      <c r="AJ94" s="20">
        <v>0</v>
      </c>
      <c r="AK94" s="20">
        <f>SUM(AK95:AK96)</f>
        <v>0</v>
      </c>
      <c r="AL94" s="20">
        <v>415</v>
      </c>
      <c r="AM94" s="20">
        <v>180</v>
      </c>
      <c r="AN94" s="20">
        <v>0</v>
      </c>
      <c r="AO94" s="20">
        <v>0</v>
      </c>
      <c r="AP94" s="20"/>
      <c r="AQ94" s="20">
        <v>120</v>
      </c>
      <c r="AR94" s="20">
        <f>SUM(AR95:AR96)</f>
        <v>0</v>
      </c>
    </row>
    <row r="95" s="3" customFormat="1" ht="22.5" customHeight="1" spans="1:44">
      <c r="A95" s="23" t="s">
        <v>147</v>
      </c>
      <c r="B95" s="19">
        <f t="shared" si="36"/>
        <v>10087.3</v>
      </c>
      <c r="C95" s="22"/>
      <c r="D95" s="22">
        <v>0</v>
      </c>
      <c r="E95" s="22">
        <v>15</v>
      </c>
      <c r="F95" s="22"/>
      <c r="G95" s="22">
        <v>2.2</v>
      </c>
      <c r="H95" s="22"/>
      <c r="I95" s="22">
        <v>56.8</v>
      </c>
      <c r="J95" s="22"/>
      <c r="K95" s="22"/>
      <c r="L95" s="22">
        <v>545</v>
      </c>
      <c r="M95" s="22">
        <v>0</v>
      </c>
      <c r="N95" s="22">
        <v>0</v>
      </c>
      <c r="O95" s="22">
        <v>4150</v>
      </c>
      <c r="P95" s="22">
        <v>512.3</v>
      </c>
      <c r="Q95" s="22">
        <v>3000</v>
      </c>
      <c r="R95" s="22"/>
      <c r="S95" s="22">
        <v>700</v>
      </c>
      <c r="T95" s="22">
        <v>216</v>
      </c>
      <c r="U95" s="22">
        <v>0</v>
      </c>
      <c r="V95" s="22"/>
      <c r="W95" s="22"/>
      <c r="X95" s="22">
        <v>0</v>
      </c>
      <c r="Y95" s="22"/>
      <c r="Z95" s="22"/>
      <c r="AA95" s="22"/>
      <c r="AB95" s="22"/>
      <c r="AC95" s="22"/>
      <c r="AD95" s="22"/>
      <c r="AE95" s="22"/>
      <c r="AF95" s="22">
        <v>50</v>
      </c>
      <c r="AG95" s="22">
        <v>0</v>
      </c>
      <c r="AH95" s="22">
        <v>260</v>
      </c>
      <c r="AI95" s="22">
        <v>0</v>
      </c>
      <c r="AJ95" s="22"/>
      <c r="AK95" s="22"/>
      <c r="AL95" s="22">
        <v>350</v>
      </c>
      <c r="AM95" s="22">
        <v>150</v>
      </c>
      <c r="AN95" s="22"/>
      <c r="AO95" s="22"/>
      <c r="AP95" s="22"/>
      <c r="AQ95" s="22">
        <v>80</v>
      </c>
      <c r="AR95" s="22"/>
    </row>
    <row r="96" s="3" customFormat="1" ht="22.5" customHeight="1" spans="1:44">
      <c r="A96" s="21" t="s">
        <v>148</v>
      </c>
      <c r="B96" s="19">
        <f t="shared" si="36"/>
        <v>232</v>
      </c>
      <c r="C96" s="22"/>
      <c r="D96" s="22">
        <v>0</v>
      </c>
      <c r="E96" s="22">
        <v>0</v>
      </c>
      <c r="F96" s="22"/>
      <c r="G96" s="22">
        <v>0.2</v>
      </c>
      <c r="H96" s="22"/>
      <c r="I96" s="22">
        <v>25.8</v>
      </c>
      <c r="J96" s="22"/>
      <c r="K96" s="22">
        <v>30</v>
      </c>
      <c r="L96" s="22">
        <v>30</v>
      </c>
      <c r="M96" s="22">
        <v>0</v>
      </c>
      <c r="N96" s="22">
        <v>0</v>
      </c>
      <c r="O96" s="22">
        <v>11</v>
      </c>
      <c r="P96" s="22">
        <v>0</v>
      </c>
      <c r="Q96" s="22"/>
      <c r="R96" s="22"/>
      <c r="S96" s="22"/>
      <c r="T96" s="22">
        <v>0</v>
      </c>
      <c r="U96" s="22">
        <v>0</v>
      </c>
      <c r="V96" s="22"/>
      <c r="W96" s="22"/>
      <c r="X96" s="22">
        <v>0</v>
      </c>
      <c r="Y96" s="22"/>
      <c r="Z96" s="22"/>
      <c r="AA96" s="22"/>
      <c r="AB96" s="22"/>
      <c r="AC96" s="22"/>
      <c r="AD96" s="22"/>
      <c r="AE96" s="22"/>
      <c r="AF96" s="22">
        <v>0</v>
      </c>
      <c r="AG96" s="22">
        <v>0</v>
      </c>
      <c r="AH96" s="22">
        <v>0</v>
      </c>
      <c r="AI96" s="22">
        <v>0</v>
      </c>
      <c r="AJ96" s="22"/>
      <c r="AK96" s="22"/>
      <c r="AL96" s="22">
        <v>65</v>
      </c>
      <c r="AM96" s="22">
        <v>30</v>
      </c>
      <c r="AN96" s="22"/>
      <c r="AO96" s="22"/>
      <c r="AP96" s="22"/>
      <c r="AQ96" s="22">
        <v>40</v>
      </c>
      <c r="AR96" s="22"/>
    </row>
    <row r="97" s="4" customFormat="1" ht="22.5" customHeight="1" spans="1:44">
      <c r="A97" s="18" t="s">
        <v>149</v>
      </c>
      <c r="B97" s="19">
        <f t="shared" si="36"/>
        <v>9665.74</v>
      </c>
      <c r="C97" s="20">
        <f>SUM(C98,C100,C103,C99)</f>
        <v>575</v>
      </c>
      <c r="D97" s="20">
        <f>SUM(D98,D100,D103,D99)</f>
        <v>0</v>
      </c>
      <c r="E97" s="20">
        <f>SUM(E98,E100,E103,E99)</f>
        <v>60</v>
      </c>
      <c r="F97" s="20">
        <f>SUM(F98,F100,F103,F99)</f>
        <v>0</v>
      </c>
      <c r="G97" s="20">
        <f t="shared" ref="G97:L97" si="49">SUM(G98,G100,G103,G99)</f>
        <v>78.8</v>
      </c>
      <c r="H97" s="20">
        <f t="shared" si="49"/>
        <v>5.2</v>
      </c>
      <c r="I97" s="20">
        <f t="shared" si="49"/>
        <v>1535</v>
      </c>
      <c r="J97" s="20">
        <f t="shared" si="49"/>
        <v>0</v>
      </c>
      <c r="K97" s="20">
        <f t="shared" si="49"/>
        <v>60</v>
      </c>
      <c r="L97" s="20">
        <f t="shared" si="49"/>
        <v>1734</v>
      </c>
      <c r="M97" s="20">
        <v>0</v>
      </c>
      <c r="N97" s="20">
        <v>0</v>
      </c>
      <c r="O97" s="20">
        <v>823</v>
      </c>
      <c r="P97" s="20">
        <v>508.54</v>
      </c>
      <c r="Q97" s="20">
        <f>SUM(Q98,Q100,Q103,Q99)</f>
        <v>3000</v>
      </c>
      <c r="R97" s="20">
        <f>SUM(R98,R100,R103,R99)</f>
        <v>0</v>
      </c>
      <c r="S97" s="20">
        <f>SUM(S98,S100,S103,S99)</f>
        <v>0</v>
      </c>
      <c r="T97" s="20">
        <v>0</v>
      </c>
      <c r="U97" s="20">
        <v>0</v>
      </c>
      <c r="V97" s="20">
        <f>SUM(V98,V100,V103,V99)</f>
        <v>0</v>
      </c>
      <c r="W97" s="20">
        <f>SUM(W98,W100,W103,W99)</f>
        <v>0</v>
      </c>
      <c r="X97" s="20">
        <f>SUM(X98,X100,X103,X99)</f>
        <v>0</v>
      </c>
      <c r="Y97" s="20">
        <f t="shared" ref="Y97:AP97" si="50">SUM(Y98,Y100,Y103,Y99)</f>
        <v>0</v>
      </c>
      <c r="Z97" s="20">
        <f t="shared" si="50"/>
        <v>26.2</v>
      </c>
      <c r="AA97" s="20">
        <f t="shared" si="50"/>
        <v>0</v>
      </c>
      <c r="AB97" s="20">
        <f t="shared" si="50"/>
        <v>0</v>
      </c>
      <c r="AC97" s="20">
        <f t="shared" si="50"/>
        <v>0</v>
      </c>
      <c r="AD97" s="20">
        <f t="shared" si="50"/>
        <v>0</v>
      </c>
      <c r="AE97" s="20">
        <f t="shared" si="50"/>
        <v>0</v>
      </c>
      <c r="AF97" s="20">
        <v>490</v>
      </c>
      <c r="AG97" s="20">
        <v>0</v>
      </c>
      <c r="AH97" s="20">
        <v>0</v>
      </c>
      <c r="AI97" s="20">
        <v>0</v>
      </c>
      <c r="AJ97" s="20">
        <v>0</v>
      </c>
      <c r="AK97" s="20">
        <f>SUM(AK98,AK100,AK103,AK99)</f>
        <v>0</v>
      </c>
      <c r="AL97" s="20">
        <v>380</v>
      </c>
      <c r="AM97" s="20">
        <v>165</v>
      </c>
      <c r="AN97" s="20">
        <v>0</v>
      </c>
      <c r="AO97" s="20">
        <v>0</v>
      </c>
      <c r="AP97" s="20"/>
      <c r="AQ97" s="20">
        <v>225</v>
      </c>
      <c r="AR97" s="20">
        <f>SUM(AR98,AR100,AR103,AR99)</f>
        <v>0</v>
      </c>
    </row>
    <row r="98" s="3" customFormat="1" ht="22.5" customHeight="1" spans="1:44">
      <c r="A98" s="21" t="s">
        <v>150</v>
      </c>
      <c r="B98" s="19">
        <f t="shared" si="36"/>
        <v>111.2</v>
      </c>
      <c r="C98" s="22"/>
      <c r="D98" s="22"/>
      <c r="E98" s="22"/>
      <c r="F98" s="22"/>
      <c r="G98" s="22"/>
      <c r="H98" s="22"/>
      <c r="I98" s="22"/>
      <c r="J98" s="22"/>
      <c r="K98" s="22">
        <v>60</v>
      </c>
      <c r="L98" s="22"/>
      <c r="M98" s="22"/>
      <c r="N98" s="22">
        <v>0</v>
      </c>
      <c r="O98" s="22">
        <v>0</v>
      </c>
      <c r="P98" s="20">
        <v>0</v>
      </c>
      <c r="Q98" s="22"/>
      <c r="R98" s="22"/>
      <c r="S98" s="22"/>
      <c r="T98" s="22"/>
      <c r="U98" s="22"/>
      <c r="V98" s="22"/>
      <c r="W98" s="22"/>
      <c r="X98" s="22">
        <v>0</v>
      </c>
      <c r="Y98" s="22"/>
      <c r="Z98" s="22">
        <v>26.2</v>
      </c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>
        <v>25</v>
      </c>
      <c r="AN98" s="22"/>
      <c r="AO98" s="22"/>
      <c r="AP98" s="22"/>
      <c r="AQ98" s="22">
        <v>0</v>
      </c>
      <c r="AR98" s="22"/>
    </row>
    <row r="99" s="3" customFormat="1" ht="22.5" customHeight="1" spans="1:44">
      <c r="A99" s="21" t="s">
        <v>151</v>
      </c>
      <c r="B99" s="19">
        <f t="shared" si="36"/>
        <v>4</v>
      </c>
      <c r="C99" s="22"/>
      <c r="D99" s="22"/>
      <c r="E99" s="22"/>
      <c r="F99" s="22"/>
      <c r="G99" s="22">
        <v>0</v>
      </c>
      <c r="H99" s="22"/>
      <c r="I99" s="22">
        <v>4</v>
      </c>
      <c r="J99" s="22"/>
      <c r="K99" s="22"/>
      <c r="L99" s="22"/>
      <c r="M99" s="22"/>
      <c r="N99" s="22">
        <v>0</v>
      </c>
      <c r="O99" s="22">
        <v>0</v>
      </c>
      <c r="P99" s="20">
        <v>0</v>
      </c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>
        <v>0</v>
      </c>
      <c r="AR99" s="22"/>
    </row>
    <row r="100" s="2" customFormat="1" ht="22.5" customHeight="1" spans="1:44">
      <c r="A100" s="18" t="s">
        <v>152</v>
      </c>
      <c r="B100" s="19">
        <f t="shared" si="36"/>
        <v>3439.84</v>
      </c>
      <c r="C100" s="20">
        <f>SUM(C101:C102)</f>
        <v>0</v>
      </c>
      <c r="D100" s="20">
        <f>SUM(D101:D102)</f>
        <v>0</v>
      </c>
      <c r="E100" s="20">
        <f>SUM(E101:E102)</f>
        <v>30</v>
      </c>
      <c r="F100" s="20">
        <f>SUM(F101:F102)</f>
        <v>0</v>
      </c>
      <c r="G100" s="20">
        <f t="shared" ref="G100:L100" si="51">SUM(G101:G102)</f>
        <v>7.9</v>
      </c>
      <c r="H100" s="20">
        <f t="shared" si="51"/>
        <v>0</v>
      </c>
      <c r="I100" s="20">
        <f t="shared" si="51"/>
        <v>741.1</v>
      </c>
      <c r="J100" s="20">
        <f t="shared" si="51"/>
        <v>0</v>
      </c>
      <c r="K100" s="20">
        <f t="shared" si="51"/>
        <v>0</v>
      </c>
      <c r="L100" s="20">
        <f t="shared" si="51"/>
        <v>890</v>
      </c>
      <c r="M100" s="20">
        <v>0</v>
      </c>
      <c r="N100" s="20">
        <v>0</v>
      </c>
      <c r="O100" s="20">
        <v>657</v>
      </c>
      <c r="P100" s="20">
        <v>433.84</v>
      </c>
      <c r="Q100" s="20">
        <f>SUM(Q101:Q102)</f>
        <v>0</v>
      </c>
      <c r="R100" s="20">
        <f>SUM(R101:R102)</f>
        <v>0</v>
      </c>
      <c r="S100" s="20">
        <f>SUM(S101:S102)</f>
        <v>0</v>
      </c>
      <c r="T100" s="20">
        <v>0</v>
      </c>
      <c r="U100" s="20">
        <v>0</v>
      </c>
      <c r="V100" s="20">
        <f>SUM(V101:V102)</f>
        <v>0</v>
      </c>
      <c r="W100" s="20">
        <f>SUM(W101:W102)</f>
        <v>0</v>
      </c>
      <c r="X100" s="20">
        <f>SUM(X101:X102)</f>
        <v>0</v>
      </c>
      <c r="Y100" s="20">
        <f t="shared" ref="Y100:AK100" si="52">SUM(Y101:Y102)</f>
        <v>0</v>
      </c>
      <c r="Z100" s="20">
        <f t="shared" si="52"/>
        <v>0</v>
      </c>
      <c r="AA100" s="20">
        <f t="shared" si="52"/>
        <v>0</v>
      </c>
      <c r="AB100" s="20">
        <f t="shared" si="52"/>
        <v>0</v>
      </c>
      <c r="AC100" s="20">
        <f t="shared" si="52"/>
        <v>0</v>
      </c>
      <c r="AD100" s="20">
        <f t="shared" si="52"/>
        <v>0</v>
      </c>
      <c r="AE100" s="20">
        <f t="shared" si="52"/>
        <v>0</v>
      </c>
      <c r="AF100" s="20">
        <v>250</v>
      </c>
      <c r="AG100" s="20">
        <v>0</v>
      </c>
      <c r="AH100" s="20">
        <v>0</v>
      </c>
      <c r="AI100" s="20">
        <v>0</v>
      </c>
      <c r="AJ100" s="20">
        <v>0</v>
      </c>
      <c r="AK100" s="20">
        <f>SUM(AK101:AK102)</f>
        <v>0</v>
      </c>
      <c r="AL100" s="20">
        <v>220</v>
      </c>
      <c r="AM100" s="20">
        <v>70</v>
      </c>
      <c r="AN100" s="20">
        <v>0</v>
      </c>
      <c r="AO100" s="20">
        <v>0</v>
      </c>
      <c r="AP100" s="20"/>
      <c r="AQ100" s="20">
        <v>140</v>
      </c>
      <c r="AR100" s="20">
        <f>SUM(AR101:AR102)</f>
        <v>0</v>
      </c>
    </row>
    <row r="101" s="5" customFormat="1" ht="22.5" customHeight="1" spans="1:44">
      <c r="A101" s="21" t="s">
        <v>153</v>
      </c>
      <c r="B101" s="19">
        <f t="shared" si="36"/>
        <v>1286.1</v>
      </c>
      <c r="C101" s="22"/>
      <c r="D101" s="22">
        <v>0</v>
      </c>
      <c r="E101" s="22">
        <v>13.5</v>
      </c>
      <c r="F101" s="22"/>
      <c r="G101" s="22">
        <v>0.8</v>
      </c>
      <c r="H101" s="22"/>
      <c r="I101" s="22">
        <v>270.2</v>
      </c>
      <c r="J101" s="22"/>
      <c r="K101" s="22"/>
      <c r="L101" s="22">
        <v>440</v>
      </c>
      <c r="M101" s="22">
        <v>0</v>
      </c>
      <c r="N101" s="22">
        <v>0</v>
      </c>
      <c r="O101" s="22">
        <v>150</v>
      </c>
      <c r="P101" s="22">
        <v>51.6</v>
      </c>
      <c r="Q101" s="22"/>
      <c r="R101" s="22"/>
      <c r="S101" s="22"/>
      <c r="T101" s="22">
        <v>0</v>
      </c>
      <c r="U101" s="22">
        <v>0</v>
      </c>
      <c r="V101" s="22"/>
      <c r="W101" s="22"/>
      <c r="X101" s="22">
        <v>0</v>
      </c>
      <c r="Y101" s="22"/>
      <c r="Z101" s="22"/>
      <c r="AA101" s="22"/>
      <c r="AB101" s="22"/>
      <c r="AC101" s="22"/>
      <c r="AD101" s="22"/>
      <c r="AE101" s="22"/>
      <c r="AF101" s="22">
        <v>140</v>
      </c>
      <c r="AG101" s="22">
        <v>0</v>
      </c>
      <c r="AH101" s="22">
        <v>0</v>
      </c>
      <c r="AI101" s="22">
        <v>0</v>
      </c>
      <c r="AJ101" s="22"/>
      <c r="AK101" s="22"/>
      <c r="AL101" s="22">
        <v>40</v>
      </c>
      <c r="AM101" s="22">
        <v>40</v>
      </c>
      <c r="AN101" s="22"/>
      <c r="AO101" s="22"/>
      <c r="AP101" s="22"/>
      <c r="AQ101" s="22">
        <v>140</v>
      </c>
      <c r="AR101" s="22"/>
    </row>
    <row r="102" s="5" customFormat="1" ht="22.5" customHeight="1" spans="1:44">
      <c r="A102" s="21" t="s">
        <v>154</v>
      </c>
      <c r="B102" s="19">
        <f t="shared" si="36"/>
        <v>2153.74</v>
      </c>
      <c r="C102" s="22"/>
      <c r="D102" s="22">
        <v>0</v>
      </c>
      <c r="E102" s="22">
        <v>16.5</v>
      </c>
      <c r="F102" s="22"/>
      <c r="G102" s="22">
        <v>7.1</v>
      </c>
      <c r="H102" s="22"/>
      <c r="I102" s="22">
        <v>470.9</v>
      </c>
      <c r="J102" s="22"/>
      <c r="K102" s="22"/>
      <c r="L102" s="22">
        <v>450</v>
      </c>
      <c r="M102" s="22">
        <v>0</v>
      </c>
      <c r="N102" s="22">
        <v>0</v>
      </c>
      <c r="O102" s="22">
        <v>507</v>
      </c>
      <c r="P102" s="22">
        <v>382.24</v>
      </c>
      <c r="Q102" s="22"/>
      <c r="R102" s="22"/>
      <c r="S102" s="22"/>
      <c r="T102" s="22">
        <v>0</v>
      </c>
      <c r="U102" s="22">
        <v>0</v>
      </c>
      <c r="V102" s="22"/>
      <c r="W102" s="22"/>
      <c r="X102" s="22">
        <v>0</v>
      </c>
      <c r="Y102" s="22"/>
      <c r="Z102" s="22"/>
      <c r="AA102" s="22"/>
      <c r="AB102" s="22"/>
      <c r="AC102" s="22"/>
      <c r="AD102" s="22"/>
      <c r="AE102" s="22"/>
      <c r="AF102" s="22">
        <v>110</v>
      </c>
      <c r="AG102" s="22">
        <v>0</v>
      </c>
      <c r="AH102" s="22">
        <v>0</v>
      </c>
      <c r="AI102" s="22">
        <v>0</v>
      </c>
      <c r="AJ102" s="22"/>
      <c r="AK102" s="22"/>
      <c r="AL102" s="22">
        <v>180</v>
      </c>
      <c r="AM102" s="22">
        <v>30</v>
      </c>
      <c r="AN102" s="22"/>
      <c r="AO102" s="22"/>
      <c r="AP102" s="22"/>
      <c r="AQ102" s="22">
        <v>0</v>
      </c>
      <c r="AR102" s="22"/>
    </row>
    <row r="103" s="4" customFormat="1" ht="22.5" customHeight="1" spans="1:44">
      <c r="A103" s="18" t="s">
        <v>155</v>
      </c>
      <c r="B103" s="19">
        <f t="shared" si="36"/>
        <v>6110.7</v>
      </c>
      <c r="C103" s="20">
        <f>SUM(C104:C105)</f>
        <v>575</v>
      </c>
      <c r="D103" s="20">
        <f>SUM(D104:D105)</f>
        <v>0</v>
      </c>
      <c r="E103" s="20">
        <f>SUM(E104:E105)</f>
        <v>30</v>
      </c>
      <c r="F103" s="20">
        <f>SUM(F104:F105)</f>
        <v>0</v>
      </c>
      <c r="G103" s="20">
        <f t="shared" ref="G103:L103" si="53">SUM(G104:G105)</f>
        <v>70.9</v>
      </c>
      <c r="H103" s="20">
        <f t="shared" si="53"/>
        <v>5.2</v>
      </c>
      <c r="I103" s="20">
        <f t="shared" si="53"/>
        <v>789.9</v>
      </c>
      <c r="J103" s="20">
        <f t="shared" si="53"/>
        <v>0</v>
      </c>
      <c r="K103" s="20">
        <f t="shared" si="53"/>
        <v>0</v>
      </c>
      <c r="L103" s="20">
        <f t="shared" si="53"/>
        <v>844</v>
      </c>
      <c r="M103" s="20">
        <v>0</v>
      </c>
      <c r="N103" s="20">
        <v>0</v>
      </c>
      <c r="O103" s="20">
        <v>166</v>
      </c>
      <c r="P103" s="20">
        <v>74.7</v>
      </c>
      <c r="Q103" s="20">
        <f>SUM(Q104:Q105)</f>
        <v>3000</v>
      </c>
      <c r="R103" s="20">
        <f>SUM(R104:R105)</f>
        <v>0</v>
      </c>
      <c r="S103" s="20">
        <f>SUM(S104:S105)</f>
        <v>0</v>
      </c>
      <c r="T103" s="20">
        <v>0</v>
      </c>
      <c r="U103" s="20">
        <v>0</v>
      </c>
      <c r="V103" s="20">
        <f>SUM(V104:V105)</f>
        <v>0</v>
      </c>
      <c r="W103" s="20">
        <f>SUM(W104:W105)</f>
        <v>0</v>
      </c>
      <c r="X103" s="20">
        <f>SUM(X104:X105)</f>
        <v>0</v>
      </c>
      <c r="Y103" s="20">
        <f t="shared" ref="Y103:AK103" si="54">SUM(Y104:Y105)</f>
        <v>0</v>
      </c>
      <c r="Z103" s="20">
        <f t="shared" si="54"/>
        <v>0</v>
      </c>
      <c r="AA103" s="20">
        <f t="shared" si="54"/>
        <v>0</v>
      </c>
      <c r="AB103" s="20">
        <f t="shared" si="54"/>
        <v>0</v>
      </c>
      <c r="AC103" s="20">
        <f t="shared" si="54"/>
        <v>0</v>
      </c>
      <c r="AD103" s="20">
        <f t="shared" si="54"/>
        <v>0</v>
      </c>
      <c r="AE103" s="20">
        <f t="shared" si="54"/>
        <v>0</v>
      </c>
      <c r="AF103" s="20">
        <v>240</v>
      </c>
      <c r="AG103" s="20">
        <v>0</v>
      </c>
      <c r="AH103" s="20">
        <v>0</v>
      </c>
      <c r="AI103" s="20">
        <v>0</v>
      </c>
      <c r="AJ103" s="20">
        <v>0</v>
      </c>
      <c r="AK103" s="20">
        <f>SUM(AK104:AK105)</f>
        <v>0</v>
      </c>
      <c r="AL103" s="20">
        <v>160</v>
      </c>
      <c r="AM103" s="20">
        <v>70</v>
      </c>
      <c r="AN103" s="20">
        <v>0</v>
      </c>
      <c r="AO103" s="20">
        <v>0</v>
      </c>
      <c r="AP103" s="20"/>
      <c r="AQ103" s="20">
        <v>85</v>
      </c>
      <c r="AR103" s="20">
        <f>SUM(AR104:AR105)</f>
        <v>0</v>
      </c>
    </row>
    <row r="104" s="3" customFormat="1" ht="22.5" customHeight="1" spans="1:44">
      <c r="A104" s="21" t="s">
        <v>156</v>
      </c>
      <c r="B104" s="19">
        <f t="shared" si="36"/>
        <v>1536.9</v>
      </c>
      <c r="C104" s="22">
        <v>575</v>
      </c>
      <c r="D104" s="22">
        <v>0</v>
      </c>
      <c r="E104" s="22">
        <v>13.5</v>
      </c>
      <c r="F104" s="22"/>
      <c r="G104" s="22">
        <v>0.2</v>
      </c>
      <c r="H104" s="22"/>
      <c r="I104" s="22">
        <v>258.8</v>
      </c>
      <c r="J104" s="22"/>
      <c r="K104" s="22"/>
      <c r="L104" s="22">
        <v>344</v>
      </c>
      <c r="M104" s="22">
        <v>0</v>
      </c>
      <c r="N104" s="22">
        <v>0</v>
      </c>
      <c r="O104" s="22">
        <v>124</v>
      </c>
      <c r="P104" s="22">
        <v>31.4</v>
      </c>
      <c r="Q104" s="22"/>
      <c r="R104" s="22"/>
      <c r="S104" s="22"/>
      <c r="T104" s="22">
        <v>0</v>
      </c>
      <c r="U104" s="22">
        <v>0</v>
      </c>
      <c r="V104" s="22"/>
      <c r="W104" s="22"/>
      <c r="X104" s="22">
        <v>0</v>
      </c>
      <c r="Y104" s="22"/>
      <c r="Z104" s="22"/>
      <c r="AA104" s="22"/>
      <c r="AB104" s="22"/>
      <c r="AC104" s="22"/>
      <c r="AD104" s="22"/>
      <c r="AE104" s="22"/>
      <c r="AF104" s="22">
        <v>120</v>
      </c>
      <c r="AG104" s="22">
        <v>0</v>
      </c>
      <c r="AH104" s="22">
        <v>0</v>
      </c>
      <c r="AI104" s="22">
        <v>0</v>
      </c>
      <c r="AJ104" s="22"/>
      <c r="AK104" s="22"/>
      <c r="AL104" s="22">
        <v>40</v>
      </c>
      <c r="AM104" s="22">
        <v>30</v>
      </c>
      <c r="AN104" s="22"/>
      <c r="AO104" s="22"/>
      <c r="AP104" s="22"/>
      <c r="AQ104" s="22">
        <v>0</v>
      </c>
      <c r="AR104" s="22"/>
    </row>
    <row r="105" s="3" customFormat="1" ht="22.5" customHeight="1" spans="1:44">
      <c r="A105" s="21" t="s">
        <v>157</v>
      </c>
      <c r="B105" s="19">
        <f t="shared" si="36"/>
        <v>4573.8</v>
      </c>
      <c r="C105" s="22"/>
      <c r="D105" s="22">
        <v>0</v>
      </c>
      <c r="E105" s="22">
        <v>16.5</v>
      </c>
      <c r="F105" s="22"/>
      <c r="G105" s="22">
        <v>70.7</v>
      </c>
      <c r="H105" s="22">
        <v>5.2</v>
      </c>
      <c r="I105" s="22">
        <v>531.1</v>
      </c>
      <c r="J105" s="22"/>
      <c r="K105" s="22"/>
      <c r="L105" s="22">
        <v>500</v>
      </c>
      <c r="M105" s="22">
        <v>0</v>
      </c>
      <c r="N105" s="22">
        <v>0</v>
      </c>
      <c r="O105" s="22">
        <v>42</v>
      </c>
      <c r="P105" s="22">
        <v>43.3</v>
      </c>
      <c r="Q105" s="22">
        <v>3000</v>
      </c>
      <c r="R105" s="22"/>
      <c r="S105" s="22"/>
      <c r="T105" s="22">
        <v>0</v>
      </c>
      <c r="U105" s="22">
        <v>0</v>
      </c>
      <c r="V105" s="22"/>
      <c r="W105" s="22"/>
      <c r="X105" s="22">
        <v>0</v>
      </c>
      <c r="Y105" s="22"/>
      <c r="Z105" s="22"/>
      <c r="AA105" s="22"/>
      <c r="AB105" s="22"/>
      <c r="AC105" s="22"/>
      <c r="AD105" s="22"/>
      <c r="AE105" s="22"/>
      <c r="AF105" s="22">
        <v>120</v>
      </c>
      <c r="AG105" s="22">
        <v>0</v>
      </c>
      <c r="AH105" s="22">
        <v>0</v>
      </c>
      <c r="AI105" s="22">
        <v>0</v>
      </c>
      <c r="AJ105" s="22"/>
      <c r="AK105" s="22"/>
      <c r="AL105" s="22">
        <v>120</v>
      </c>
      <c r="AM105" s="22">
        <v>40</v>
      </c>
      <c r="AN105" s="22"/>
      <c r="AO105" s="22"/>
      <c r="AP105" s="22"/>
      <c r="AQ105" s="22">
        <v>85</v>
      </c>
      <c r="AR105" s="22"/>
    </row>
    <row r="106" s="4" customFormat="1" ht="22.5" customHeight="1" spans="1:44">
      <c r="A106" s="18" t="s">
        <v>158</v>
      </c>
      <c r="B106" s="19">
        <f t="shared" si="36"/>
        <v>18213.7</v>
      </c>
      <c r="C106" s="20">
        <f>SUM(C107,C108,C112)</f>
        <v>770</v>
      </c>
      <c r="D106" s="20">
        <f>SUM(D107,D108,D112)</f>
        <v>23.9</v>
      </c>
      <c r="E106" s="20">
        <f>SUM(E107,E108,E112)</f>
        <v>75</v>
      </c>
      <c r="F106" s="20">
        <f>SUM(F107,F108,F112)</f>
        <v>80</v>
      </c>
      <c r="G106" s="20">
        <f t="shared" ref="G106:L106" si="55">SUM(G107,G108,G112)</f>
        <v>431.9</v>
      </c>
      <c r="H106" s="20">
        <f t="shared" si="55"/>
        <v>14</v>
      </c>
      <c r="I106" s="20">
        <f t="shared" si="55"/>
        <v>854.1</v>
      </c>
      <c r="J106" s="20">
        <f t="shared" si="55"/>
        <v>548</v>
      </c>
      <c r="K106" s="20">
        <f t="shared" si="55"/>
        <v>60</v>
      </c>
      <c r="L106" s="20">
        <f t="shared" si="55"/>
        <v>2142</v>
      </c>
      <c r="M106" s="20">
        <v>0</v>
      </c>
      <c r="N106" s="20">
        <v>380</v>
      </c>
      <c r="O106" s="20">
        <v>5191</v>
      </c>
      <c r="P106" s="20">
        <v>1935.8</v>
      </c>
      <c r="Q106" s="20">
        <f>SUM(Q107,Q108,Q112)</f>
        <v>0</v>
      </c>
      <c r="R106" s="20">
        <f>SUM(R107,R108,R112)</f>
        <v>0</v>
      </c>
      <c r="S106" s="20">
        <f>SUM(S107,S108,S112)</f>
        <v>0</v>
      </c>
      <c r="T106" s="20">
        <v>0</v>
      </c>
      <c r="U106" s="20">
        <v>0</v>
      </c>
      <c r="V106" s="20">
        <f>SUM(V107,V108,V112)</f>
        <v>0</v>
      </c>
      <c r="W106" s="20">
        <f>SUM(W107,W108,W112)</f>
        <v>0</v>
      </c>
      <c r="X106" s="20">
        <f>SUM(X107,X108,X112)</f>
        <v>440</v>
      </c>
      <c r="Y106" s="20">
        <f t="shared" ref="Y106:AK106" si="56">SUM(Y107,Y108,Y112)</f>
        <v>0</v>
      </c>
      <c r="Z106" s="20">
        <f t="shared" si="56"/>
        <v>0</v>
      </c>
      <c r="AA106" s="20">
        <f t="shared" si="56"/>
        <v>0</v>
      </c>
      <c r="AB106" s="20">
        <f t="shared" si="56"/>
        <v>0</v>
      </c>
      <c r="AC106" s="20">
        <f t="shared" si="56"/>
        <v>0</v>
      </c>
      <c r="AD106" s="20">
        <f t="shared" si="56"/>
        <v>0</v>
      </c>
      <c r="AE106" s="20">
        <f t="shared" si="56"/>
        <v>0</v>
      </c>
      <c r="AF106" s="20">
        <v>1373</v>
      </c>
      <c r="AG106" s="20">
        <v>1450</v>
      </c>
      <c r="AH106" s="20">
        <v>315</v>
      </c>
      <c r="AI106" s="20">
        <v>0</v>
      </c>
      <c r="AJ106" s="20">
        <v>0</v>
      </c>
      <c r="AK106" s="20">
        <f>SUM(AK107,AK108,AK112)</f>
        <v>0</v>
      </c>
      <c r="AL106" s="20">
        <v>1480</v>
      </c>
      <c r="AM106" s="20">
        <v>200</v>
      </c>
      <c r="AN106" s="20">
        <v>0</v>
      </c>
      <c r="AO106" s="20">
        <v>0</v>
      </c>
      <c r="AP106" s="20"/>
      <c r="AQ106" s="20">
        <v>450</v>
      </c>
      <c r="AR106" s="20">
        <f>SUM(AR107,AR108,AR112)</f>
        <v>0</v>
      </c>
    </row>
    <row r="107" s="3" customFormat="1" ht="22.5" customHeight="1" spans="1:44">
      <c r="A107" s="21" t="s">
        <v>159</v>
      </c>
      <c r="B107" s="19">
        <f t="shared" si="36"/>
        <v>1480</v>
      </c>
      <c r="C107" s="22"/>
      <c r="D107" s="22"/>
      <c r="E107" s="22"/>
      <c r="F107" s="22"/>
      <c r="G107" s="22"/>
      <c r="H107" s="22"/>
      <c r="I107" s="22"/>
      <c r="J107" s="22"/>
      <c r="K107" s="22">
        <v>30</v>
      </c>
      <c r="L107" s="22"/>
      <c r="M107" s="22"/>
      <c r="N107" s="22">
        <v>0</v>
      </c>
      <c r="O107" s="22">
        <v>0</v>
      </c>
      <c r="P107" s="20">
        <v>0</v>
      </c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>
        <v>1450</v>
      </c>
      <c r="AH107" s="22"/>
      <c r="AI107" s="22"/>
      <c r="AJ107" s="22"/>
      <c r="AK107" s="22"/>
      <c r="AL107" s="22"/>
      <c r="AM107" s="22"/>
      <c r="AN107" s="22"/>
      <c r="AO107" s="22"/>
      <c r="AP107" s="22"/>
      <c r="AQ107" s="22">
        <v>0</v>
      </c>
      <c r="AR107" s="22"/>
    </row>
    <row r="108" s="4" customFormat="1" ht="22.5" customHeight="1" spans="1:44">
      <c r="A108" s="18" t="s">
        <v>160</v>
      </c>
      <c r="B108" s="19">
        <f t="shared" si="36"/>
        <v>9857.23</v>
      </c>
      <c r="C108" s="20">
        <f>SUM(C109:C111)</f>
        <v>0</v>
      </c>
      <c r="D108" s="20">
        <f>SUM(D109:D111)</f>
        <v>13.21</v>
      </c>
      <c r="E108" s="20">
        <f>SUM(E109:E111)</f>
        <v>22.5</v>
      </c>
      <c r="F108" s="20">
        <f>SUM(F109:F111)</f>
        <v>30</v>
      </c>
      <c r="G108" s="20">
        <f t="shared" ref="G108:L108" si="57">SUM(G109:G111)</f>
        <v>431.9</v>
      </c>
      <c r="H108" s="20">
        <f t="shared" si="57"/>
        <v>14</v>
      </c>
      <c r="I108" s="20">
        <f t="shared" si="57"/>
        <v>407.1</v>
      </c>
      <c r="J108" s="20">
        <f t="shared" si="57"/>
        <v>0</v>
      </c>
      <c r="K108" s="20">
        <f t="shared" si="57"/>
        <v>0</v>
      </c>
      <c r="L108" s="20">
        <f t="shared" si="57"/>
        <v>1040</v>
      </c>
      <c r="M108" s="20">
        <v>0</v>
      </c>
      <c r="N108" s="20">
        <v>380</v>
      </c>
      <c r="O108" s="20">
        <v>4177</v>
      </c>
      <c r="P108" s="20">
        <v>1369.52</v>
      </c>
      <c r="Q108" s="20">
        <f>SUM(Q109:Q111)</f>
        <v>0</v>
      </c>
      <c r="R108" s="20">
        <f>SUM(R109:R111)</f>
        <v>0</v>
      </c>
      <c r="S108" s="20">
        <f>SUM(S109:S111)</f>
        <v>0</v>
      </c>
      <c r="T108" s="20">
        <v>0</v>
      </c>
      <c r="U108" s="20">
        <v>0</v>
      </c>
      <c r="V108" s="20">
        <f>SUM(V109:V111)</f>
        <v>0</v>
      </c>
      <c r="W108" s="20">
        <f>SUM(W109:W111)</f>
        <v>0</v>
      </c>
      <c r="X108" s="20">
        <f>SUM(X109:X111)</f>
        <v>344</v>
      </c>
      <c r="Y108" s="20">
        <f t="shared" ref="Y108:AK108" si="58">SUM(Y109:Y111)</f>
        <v>0</v>
      </c>
      <c r="Z108" s="20">
        <f t="shared" si="58"/>
        <v>0</v>
      </c>
      <c r="AA108" s="20">
        <f t="shared" si="58"/>
        <v>0</v>
      </c>
      <c r="AB108" s="20">
        <f t="shared" si="58"/>
        <v>0</v>
      </c>
      <c r="AC108" s="20">
        <f t="shared" si="58"/>
        <v>0</v>
      </c>
      <c r="AD108" s="20">
        <f t="shared" si="58"/>
        <v>0</v>
      </c>
      <c r="AE108" s="20">
        <f t="shared" si="58"/>
        <v>0</v>
      </c>
      <c r="AF108" s="20">
        <v>743</v>
      </c>
      <c r="AG108" s="20">
        <v>0</v>
      </c>
      <c r="AH108" s="20">
        <v>0</v>
      </c>
      <c r="AI108" s="20">
        <v>0</v>
      </c>
      <c r="AJ108" s="20">
        <v>0</v>
      </c>
      <c r="AK108" s="20">
        <f>SUM(AK109:AK111)</f>
        <v>0</v>
      </c>
      <c r="AL108" s="20">
        <v>480</v>
      </c>
      <c r="AM108" s="20">
        <v>120</v>
      </c>
      <c r="AN108" s="20">
        <v>0</v>
      </c>
      <c r="AO108" s="20">
        <v>0</v>
      </c>
      <c r="AP108" s="20"/>
      <c r="AQ108" s="20">
        <v>285</v>
      </c>
      <c r="AR108" s="20">
        <f>SUM(AR109:AR111)</f>
        <v>0</v>
      </c>
    </row>
    <row r="109" s="3" customFormat="1" ht="22.5" customHeight="1" spans="1:44">
      <c r="A109" s="21" t="s">
        <v>161</v>
      </c>
      <c r="B109" s="19">
        <f t="shared" si="36"/>
        <v>2828.84</v>
      </c>
      <c r="C109" s="22"/>
      <c r="D109" s="22">
        <v>0</v>
      </c>
      <c r="E109" s="22">
        <v>0</v>
      </c>
      <c r="F109" s="22">
        <v>30</v>
      </c>
      <c r="G109" s="22">
        <v>255.6</v>
      </c>
      <c r="H109" s="22"/>
      <c r="I109" s="22">
        <v>201.4</v>
      </c>
      <c r="J109" s="22"/>
      <c r="K109" s="22"/>
      <c r="L109" s="22">
        <v>360</v>
      </c>
      <c r="M109" s="22">
        <v>0</v>
      </c>
      <c r="N109" s="22">
        <v>0</v>
      </c>
      <c r="O109" s="22">
        <v>1006</v>
      </c>
      <c r="P109" s="22">
        <v>382.84</v>
      </c>
      <c r="Q109" s="22"/>
      <c r="R109" s="22"/>
      <c r="S109" s="22"/>
      <c r="T109" s="22">
        <v>0</v>
      </c>
      <c r="U109" s="22">
        <v>0</v>
      </c>
      <c r="V109" s="22"/>
      <c r="W109" s="22"/>
      <c r="X109" s="22">
        <v>96</v>
      </c>
      <c r="Y109" s="22"/>
      <c r="Z109" s="22"/>
      <c r="AA109" s="22"/>
      <c r="AB109" s="22"/>
      <c r="AC109" s="22"/>
      <c r="AD109" s="22"/>
      <c r="AE109" s="22"/>
      <c r="AF109" s="22">
        <v>137</v>
      </c>
      <c r="AG109" s="22">
        <v>0</v>
      </c>
      <c r="AH109" s="22">
        <v>0</v>
      </c>
      <c r="AI109" s="22">
        <v>0</v>
      </c>
      <c r="AJ109" s="22"/>
      <c r="AK109" s="22"/>
      <c r="AL109" s="22">
        <v>200</v>
      </c>
      <c r="AM109" s="22">
        <v>30</v>
      </c>
      <c r="AN109" s="22"/>
      <c r="AO109" s="22"/>
      <c r="AP109" s="22"/>
      <c r="AQ109" s="22">
        <v>130</v>
      </c>
      <c r="AR109" s="22"/>
    </row>
    <row r="110" s="3" customFormat="1" ht="22.5" customHeight="1" spans="1:44">
      <c r="A110" s="21" t="s">
        <v>162</v>
      </c>
      <c r="B110" s="19">
        <f t="shared" si="36"/>
        <v>2462.84</v>
      </c>
      <c r="C110" s="22"/>
      <c r="D110" s="22">
        <v>0</v>
      </c>
      <c r="E110" s="22">
        <v>0</v>
      </c>
      <c r="F110" s="22"/>
      <c r="G110" s="22">
        <v>107.8</v>
      </c>
      <c r="H110" s="22"/>
      <c r="I110" s="22">
        <v>101.2</v>
      </c>
      <c r="J110" s="22"/>
      <c r="K110" s="22"/>
      <c r="L110" s="22">
        <v>360</v>
      </c>
      <c r="M110" s="22">
        <v>0</v>
      </c>
      <c r="N110" s="22">
        <v>80</v>
      </c>
      <c r="O110" s="22">
        <v>759</v>
      </c>
      <c r="P110" s="22">
        <v>218.84</v>
      </c>
      <c r="Q110" s="22"/>
      <c r="R110" s="22"/>
      <c r="S110" s="22"/>
      <c r="T110" s="22">
        <v>0</v>
      </c>
      <c r="U110" s="22">
        <v>0</v>
      </c>
      <c r="V110" s="22"/>
      <c r="W110" s="22"/>
      <c r="X110" s="22">
        <v>128</v>
      </c>
      <c r="Y110" s="22"/>
      <c r="Z110" s="22"/>
      <c r="AA110" s="22"/>
      <c r="AB110" s="22"/>
      <c r="AC110" s="22"/>
      <c r="AD110" s="22"/>
      <c r="AE110" s="22"/>
      <c r="AF110" s="22">
        <v>383</v>
      </c>
      <c r="AG110" s="22">
        <v>0</v>
      </c>
      <c r="AH110" s="22">
        <v>0</v>
      </c>
      <c r="AI110" s="22">
        <v>0</v>
      </c>
      <c r="AJ110" s="22"/>
      <c r="AK110" s="22"/>
      <c r="AL110" s="22">
        <v>200</v>
      </c>
      <c r="AM110" s="22">
        <v>0</v>
      </c>
      <c r="AN110" s="22"/>
      <c r="AO110" s="22"/>
      <c r="AP110" s="22"/>
      <c r="AQ110" s="22">
        <v>125</v>
      </c>
      <c r="AR110" s="22"/>
    </row>
    <row r="111" s="3" customFormat="1" ht="22.5" customHeight="1" spans="1:44">
      <c r="A111" s="21" t="s">
        <v>163</v>
      </c>
      <c r="B111" s="19">
        <f t="shared" si="36"/>
        <v>4565.55</v>
      </c>
      <c r="C111" s="22"/>
      <c r="D111" s="22">
        <v>13.21</v>
      </c>
      <c r="E111" s="22">
        <v>22.5</v>
      </c>
      <c r="F111" s="22"/>
      <c r="G111" s="22">
        <v>68.5</v>
      </c>
      <c r="H111" s="22">
        <v>14</v>
      </c>
      <c r="I111" s="22">
        <v>104.5</v>
      </c>
      <c r="J111" s="22"/>
      <c r="K111" s="22"/>
      <c r="L111" s="22">
        <v>320</v>
      </c>
      <c r="M111" s="22">
        <v>0</v>
      </c>
      <c r="N111" s="22">
        <v>300</v>
      </c>
      <c r="O111" s="22">
        <v>2412</v>
      </c>
      <c r="P111" s="22">
        <v>767.84</v>
      </c>
      <c r="Q111" s="22"/>
      <c r="R111" s="22"/>
      <c r="S111" s="22"/>
      <c r="T111" s="22">
        <v>0</v>
      </c>
      <c r="U111" s="22">
        <v>0</v>
      </c>
      <c r="V111" s="22"/>
      <c r="W111" s="22"/>
      <c r="X111" s="22">
        <v>120</v>
      </c>
      <c r="Y111" s="22"/>
      <c r="Z111" s="22"/>
      <c r="AA111" s="22"/>
      <c r="AB111" s="22"/>
      <c r="AC111" s="22"/>
      <c r="AD111" s="22"/>
      <c r="AE111" s="22"/>
      <c r="AF111" s="22">
        <v>223</v>
      </c>
      <c r="AG111" s="22">
        <v>0</v>
      </c>
      <c r="AH111" s="22">
        <v>0</v>
      </c>
      <c r="AI111" s="22">
        <v>0</v>
      </c>
      <c r="AJ111" s="22"/>
      <c r="AK111" s="22"/>
      <c r="AL111" s="22">
        <v>80</v>
      </c>
      <c r="AM111" s="22">
        <v>90</v>
      </c>
      <c r="AN111" s="22"/>
      <c r="AO111" s="22"/>
      <c r="AP111" s="22"/>
      <c r="AQ111" s="22">
        <v>30</v>
      </c>
      <c r="AR111" s="22"/>
    </row>
    <row r="112" s="4" customFormat="1" ht="22.5" customHeight="1" spans="1:44">
      <c r="A112" s="18" t="s">
        <v>164</v>
      </c>
      <c r="B112" s="19">
        <f t="shared" si="36"/>
        <v>6876.47</v>
      </c>
      <c r="C112" s="20">
        <f>SUM(C113:C114)</f>
        <v>770</v>
      </c>
      <c r="D112" s="20">
        <f>SUM(D113:D114)</f>
        <v>10.69</v>
      </c>
      <c r="E112" s="20">
        <f>SUM(E113:E114)</f>
        <v>52.5</v>
      </c>
      <c r="F112" s="20">
        <f>SUM(F113:F114)</f>
        <v>50</v>
      </c>
      <c r="G112" s="20">
        <f t="shared" ref="G112:L112" si="59">SUM(G113:G114)</f>
        <v>0</v>
      </c>
      <c r="H112" s="20">
        <f t="shared" si="59"/>
        <v>0</v>
      </c>
      <c r="I112" s="20">
        <f t="shared" si="59"/>
        <v>447</v>
      </c>
      <c r="J112" s="20">
        <f t="shared" si="59"/>
        <v>548</v>
      </c>
      <c r="K112" s="20">
        <f t="shared" si="59"/>
        <v>30</v>
      </c>
      <c r="L112" s="20">
        <f t="shared" si="59"/>
        <v>1102</v>
      </c>
      <c r="M112" s="20">
        <v>0</v>
      </c>
      <c r="N112" s="20">
        <v>0</v>
      </c>
      <c r="O112" s="20">
        <v>1014</v>
      </c>
      <c r="P112" s="20">
        <v>566.28</v>
      </c>
      <c r="Q112" s="20">
        <f>SUM(Q113:Q114)</f>
        <v>0</v>
      </c>
      <c r="R112" s="20">
        <f>SUM(R113:R114)</f>
        <v>0</v>
      </c>
      <c r="S112" s="20">
        <f>SUM(S113:S114)</f>
        <v>0</v>
      </c>
      <c r="T112" s="20">
        <v>0</v>
      </c>
      <c r="U112" s="20">
        <v>0</v>
      </c>
      <c r="V112" s="20">
        <f>SUM(V113:V114)</f>
        <v>0</v>
      </c>
      <c r="W112" s="20">
        <f>SUM(W113:W114)</f>
        <v>0</v>
      </c>
      <c r="X112" s="20">
        <f>SUM(X113:X114)</f>
        <v>96</v>
      </c>
      <c r="Y112" s="20">
        <f t="shared" ref="Y112:AK112" si="60">SUM(Y113:Y114)</f>
        <v>0</v>
      </c>
      <c r="Z112" s="20">
        <f t="shared" si="60"/>
        <v>0</v>
      </c>
      <c r="AA112" s="20">
        <f t="shared" si="60"/>
        <v>0</v>
      </c>
      <c r="AB112" s="20">
        <f t="shared" si="60"/>
        <v>0</v>
      </c>
      <c r="AC112" s="20">
        <f t="shared" si="60"/>
        <v>0</v>
      </c>
      <c r="AD112" s="20">
        <f t="shared" si="60"/>
        <v>0</v>
      </c>
      <c r="AE112" s="20">
        <f t="shared" si="60"/>
        <v>0</v>
      </c>
      <c r="AF112" s="20">
        <v>630</v>
      </c>
      <c r="AG112" s="20">
        <v>0</v>
      </c>
      <c r="AH112" s="20">
        <v>315</v>
      </c>
      <c r="AI112" s="20">
        <v>0</v>
      </c>
      <c r="AJ112" s="20">
        <v>0</v>
      </c>
      <c r="AK112" s="20">
        <f>SUM(AK113:AK114)</f>
        <v>0</v>
      </c>
      <c r="AL112" s="20">
        <v>1000</v>
      </c>
      <c r="AM112" s="20">
        <v>80</v>
      </c>
      <c r="AN112" s="20">
        <v>0</v>
      </c>
      <c r="AO112" s="20">
        <v>0</v>
      </c>
      <c r="AP112" s="20"/>
      <c r="AQ112" s="20">
        <v>165</v>
      </c>
      <c r="AR112" s="20">
        <f>SUM(AR113:AR114)</f>
        <v>0</v>
      </c>
    </row>
    <row r="113" s="3" customFormat="1" ht="22.5" customHeight="1" spans="1:44">
      <c r="A113" s="21" t="s">
        <v>165</v>
      </c>
      <c r="B113" s="19">
        <f t="shared" si="36"/>
        <v>1876.51</v>
      </c>
      <c r="C113" s="22">
        <v>370</v>
      </c>
      <c r="D113" s="22">
        <v>5.51</v>
      </c>
      <c r="E113" s="22">
        <v>30</v>
      </c>
      <c r="F113" s="22"/>
      <c r="G113" s="22">
        <v>0</v>
      </c>
      <c r="H113" s="22"/>
      <c r="I113" s="22">
        <v>221</v>
      </c>
      <c r="J113" s="22">
        <v>248</v>
      </c>
      <c r="K113" s="22"/>
      <c r="L113" s="22">
        <v>520</v>
      </c>
      <c r="M113" s="22">
        <v>0</v>
      </c>
      <c r="N113" s="22">
        <v>0</v>
      </c>
      <c r="O113" s="22">
        <v>20</v>
      </c>
      <c r="P113" s="20">
        <v>0</v>
      </c>
      <c r="Q113" s="22"/>
      <c r="R113" s="22"/>
      <c r="S113" s="22"/>
      <c r="T113" s="22">
        <v>0</v>
      </c>
      <c r="U113" s="22">
        <v>0</v>
      </c>
      <c r="V113" s="22"/>
      <c r="W113" s="22"/>
      <c r="X113" s="22">
        <v>32</v>
      </c>
      <c r="Y113" s="22"/>
      <c r="Z113" s="22"/>
      <c r="AA113" s="22"/>
      <c r="AB113" s="22"/>
      <c r="AC113" s="22"/>
      <c r="AD113" s="22"/>
      <c r="AE113" s="22"/>
      <c r="AF113" s="22">
        <v>230</v>
      </c>
      <c r="AG113" s="22">
        <v>0</v>
      </c>
      <c r="AH113" s="22">
        <v>0</v>
      </c>
      <c r="AI113" s="22">
        <v>0</v>
      </c>
      <c r="AJ113" s="22"/>
      <c r="AK113" s="22"/>
      <c r="AL113" s="22">
        <v>100</v>
      </c>
      <c r="AM113" s="22">
        <v>30</v>
      </c>
      <c r="AN113" s="22"/>
      <c r="AO113" s="22"/>
      <c r="AP113" s="22"/>
      <c r="AQ113" s="22">
        <v>70</v>
      </c>
      <c r="AR113" s="22"/>
    </row>
    <row r="114" s="3" customFormat="1" ht="22.5" customHeight="1" spans="1:44">
      <c r="A114" s="23" t="s">
        <v>166</v>
      </c>
      <c r="B114" s="19">
        <f t="shared" si="36"/>
        <v>4999.96</v>
      </c>
      <c r="C114" s="22">
        <v>400</v>
      </c>
      <c r="D114" s="22">
        <v>5.18</v>
      </c>
      <c r="E114" s="22">
        <v>22.5</v>
      </c>
      <c r="F114" s="22">
        <v>50</v>
      </c>
      <c r="G114" s="22">
        <v>0</v>
      </c>
      <c r="H114" s="22"/>
      <c r="I114" s="22">
        <v>226</v>
      </c>
      <c r="J114" s="22">
        <v>300</v>
      </c>
      <c r="K114" s="22">
        <v>30</v>
      </c>
      <c r="L114" s="22">
        <v>582</v>
      </c>
      <c r="M114" s="22">
        <v>0</v>
      </c>
      <c r="N114" s="22">
        <v>0</v>
      </c>
      <c r="O114" s="22">
        <v>994</v>
      </c>
      <c r="P114" s="22">
        <v>566.28</v>
      </c>
      <c r="Q114" s="22"/>
      <c r="R114" s="22"/>
      <c r="S114" s="22"/>
      <c r="T114" s="22">
        <v>0</v>
      </c>
      <c r="U114" s="22">
        <v>0</v>
      </c>
      <c r="V114" s="22"/>
      <c r="W114" s="22"/>
      <c r="X114" s="22">
        <v>64</v>
      </c>
      <c r="Y114" s="22"/>
      <c r="Z114" s="22"/>
      <c r="AA114" s="22"/>
      <c r="AB114" s="22"/>
      <c r="AC114" s="22"/>
      <c r="AD114" s="22"/>
      <c r="AE114" s="22"/>
      <c r="AF114" s="22">
        <v>400</v>
      </c>
      <c r="AG114" s="22">
        <v>0</v>
      </c>
      <c r="AH114" s="22">
        <v>315</v>
      </c>
      <c r="AI114" s="22">
        <v>0</v>
      </c>
      <c r="AJ114" s="22"/>
      <c r="AK114" s="22"/>
      <c r="AL114" s="22">
        <v>900</v>
      </c>
      <c r="AM114" s="22">
        <v>50</v>
      </c>
      <c r="AN114" s="22"/>
      <c r="AO114" s="22"/>
      <c r="AP114" s="22"/>
      <c r="AQ114" s="22">
        <v>95</v>
      </c>
      <c r="AR114" s="22"/>
    </row>
    <row r="115" s="4" customFormat="1" ht="22.5" customHeight="1" spans="1:44">
      <c r="A115" s="18" t="s">
        <v>167</v>
      </c>
      <c r="B115" s="19">
        <f t="shared" si="36"/>
        <v>13545.09</v>
      </c>
      <c r="C115" s="20">
        <f>SUM(C116,C117,C121)</f>
        <v>740</v>
      </c>
      <c r="D115" s="20">
        <f>SUM(D116,D117,D121)</f>
        <v>11.09</v>
      </c>
      <c r="E115" s="20">
        <f>SUM(E116,E117,E121)</f>
        <v>75</v>
      </c>
      <c r="F115" s="20">
        <f>SUM(F116,F117,F121)</f>
        <v>140</v>
      </c>
      <c r="G115" s="20">
        <f t="shared" ref="G115:L115" si="61">SUM(G116,G117,G121)</f>
        <v>1596.2</v>
      </c>
      <c r="H115" s="20">
        <f t="shared" si="61"/>
        <v>3.2</v>
      </c>
      <c r="I115" s="20">
        <f t="shared" si="61"/>
        <v>2302.6</v>
      </c>
      <c r="J115" s="20">
        <f t="shared" si="61"/>
        <v>500</v>
      </c>
      <c r="K115" s="20">
        <f t="shared" si="61"/>
        <v>60</v>
      </c>
      <c r="L115" s="20">
        <f t="shared" si="61"/>
        <v>2255</v>
      </c>
      <c r="M115" s="20">
        <v>60</v>
      </c>
      <c r="N115" s="20">
        <v>150</v>
      </c>
      <c r="O115" s="20">
        <v>272</v>
      </c>
      <c r="P115" s="20">
        <v>0</v>
      </c>
      <c r="Q115" s="20">
        <f>SUM(Q116,Q117,Q121)</f>
        <v>0</v>
      </c>
      <c r="R115" s="20">
        <f>SUM(R116,R117,R121)</f>
        <v>0</v>
      </c>
      <c r="S115" s="20">
        <f>SUM(S116,S117,S121)</f>
        <v>300</v>
      </c>
      <c r="T115" s="20">
        <v>0</v>
      </c>
      <c r="U115" s="20">
        <v>0</v>
      </c>
      <c r="V115" s="20">
        <f>SUM(V116,V117,V121)</f>
        <v>0</v>
      </c>
      <c r="W115" s="20">
        <f>SUM(W116,W117,W121)</f>
        <v>0</v>
      </c>
      <c r="X115" s="20">
        <f>SUM(X116,X117,X121)</f>
        <v>288</v>
      </c>
      <c r="Y115" s="20">
        <f t="shared" ref="Y115:AK115" si="62">SUM(Y116,Y117,Y121)</f>
        <v>0</v>
      </c>
      <c r="Z115" s="20">
        <f t="shared" si="62"/>
        <v>0</v>
      </c>
      <c r="AA115" s="20">
        <f t="shared" si="62"/>
        <v>0</v>
      </c>
      <c r="AB115" s="20">
        <f t="shared" si="62"/>
        <v>0</v>
      </c>
      <c r="AC115" s="20">
        <f t="shared" si="62"/>
        <v>110</v>
      </c>
      <c r="AD115" s="20">
        <f t="shared" si="62"/>
        <v>0</v>
      </c>
      <c r="AE115" s="20">
        <f t="shared" si="62"/>
        <v>0</v>
      </c>
      <c r="AF115" s="20">
        <v>1392</v>
      </c>
      <c r="AG115" s="20">
        <v>180</v>
      </c>
      <c r="AH115" s="20">
        <v>315</v>
      </c>
      <c r="AI115" s="20">
        <v>600</v>
      </c>
      <c r="AJ115" s="20">
        <v>0</v>
      </c>
      <c r="AK115" s="20">
        <f>SUM(AK116,AK117,AK121)</f>
        <v>0</v>
      </c>
      <c r="AL115" s="20">
        <v>1400</v>
      </c>
      <c r="AM115" s="20">
        <v>165</v>
      </c>
      <c r="AN115" s="20">
        <v>0</v>
      </c>
      <c r="AO115" s="20">
        <v>0</v>
      </c>
      <c r="AP115" s="20"/>
      <c r="AQ115" s="20">
        <v>630</v>
      </c>
      <c r="AR115" s="20">
        <f>SUM(AR116,AR117,AR121)</f>
        <v>0</v>
      </c>
    </row>
    <row r="116" s="5" customFormat="1" ht="22.5" customHeight="1" spans="1:44">
      <c r="A116" s="21" t="s">
        <v>168</v>
      </c>
      <c r="B116" s="19">
        <f t="shared" si="36"/>
        <v>350</v>
      </c>
      <c r="C116" s="22"/>
      <c r="D116" s="22"/>
      <c r="E116" s="22"/>
      <c r="F116" s="22"/>
      <c r="G116" s="22"/>
      <c r="H116" s="22"/>
      <c r="I116" s="22"/>
      <c r="J116" s="22"/>
      <c r="K116" s="22">
        <v>30</v>
      </c>
      <c r="L116" s="22"/>
      <c r="M116" s="22"/>
      <c r="N116" s="22">
        <v>0</v>
      </c>
      <c r="O116" s="22">
        <v>0</v>
      </c>
      <c r="P116" s="20">
        <v>0</v>
      </c>
      <c r="Q116" s="22"/>
      <c r="R116" s="22"/>
      <c r="S116" s="22"/>
      <c r="T116" s="22"/>
      <c r="U116" s="22"/>
      <c r="V116" s="22"/>
      <c r="W116" s="22"/>
      <c r="X116" s="22">
        <v>0</v>
      </c>
      <c r="Y116" s="22"/>
      <c r="Z116" s="22"/>
      <c r="AA116" s="22"/>
      <c r="AB116" s="22"/>
      <c r="AC116" s="22"/>
      <c r="AD116" s="22"/>
      <c r="AE116" s="22"/>
      <c r="AF116" s="22"/>
      <c r="AG116" s="22">
        <v>180</v>
      </c>
      <c r="AH116" s="22"/>
      <c r="AI116" s="22"/>
      <c r="AJ116" s="22"/>
      <c r="AK116" s="22"/>
      <c r="AL116" s="22"/>
      <c r="AM116" s="22">
        <v>100</v>
      </c>
      <c r="AN116" s="22"/>
      <c r="AO116" s="22"/>
      <c r="AP116" s="22"/>
      <c r="AQ116" s="22">
        <v>40</v>
      </c>
      <c r="AR116" s="22"/>
    </row>
    <row r="117" s="2" customFormat="1" ht="22.5" customHeight="1" spans="1:44">
      <c r="A117" s="18" t="s">
        <v>169</v>
      </c>
      <c r="B117" s="19">
        <f t="shared" si="36"/>
        <v>1705.33</v>
      </c>
      <c r="C117" s="20">
        <f>SUM(C118:C120)</f>
        <v>0</v>
      </c>
      <c r="D117" s="20">
        <f>SUM(D118:D120)</f>
        <v>2.33</v>
      </c>
      <c r="E117" s="20">
        <f>SUM(E118:E120)</f>
        <v>0</v>
      </c>
      <c r="F117" s="20">
        <f>SUM(F118:F120)</f>
        <v>80</v>
      </c>
      <c r="G117" s="20">
        <f t="shared" ref="G117:L117" si="63">SUM(G118:G120)</f>
        <v>99.1</v>
      </c>
      <c r="H117" s="20">
        <f t="shared" si="63"/>
        <v>0</v>
      </c>
      <c r="I117" s="20">
        <f t="shared" si="63"/>
        <v>353.9</v>
      </c>
      <c r="J117" s="20">
        <f t="shared" si="63"/>
        <v>0</v>
      </c>
      <c r="K117" s="20">
        <f t="shared" si="63"/>
        <v>0</v>
      </c>
      <c r="L117" s="20">
        <f t="shared" si="63"/>
        <v>508</v>
      </c>
      <c r="M117" s="20">
        <v>0</v>
      </c>
      <c r="N117" s="20">
        <v>90</v>
      </c>
      <c r="O117" s="20">
        <v>10</v>
      </c>
      <c r="P117" s="20">
        <v>0</v>
      </c>
      <c r="Q117" s="20">
        <f>SUM(Q118:Q120)</f>
        <v>0</v>
      </c>
      <c r="R117" s="20">
        <f>SUM(R118:R120)</f>
        <v>0</v>
      </c>
      <c r="S117" s="20">
        <f>SUM(S118:S120)</f>
        <v>300</v>
      </c>
      <c r="T117" s="20"/>
      <c r="U117" s="20"/>
      <c r="V117" s="20">
        <f>SUM(V118:V120)</f>
        <v>0</v>
      </c>
      <c r="W117" s="20">
        <f>SUM(W118:W120)</f>
        <v>0</v>
      </c>
      <c r="X117" s="20">
        <f>SUM(X118:X120)</f>
        <v>0</v>
      </c>
      <c r="Y117" s="20">
        <f t="shared" ref="Y117:AK117" si="64">SUM(Y118:Y120)</f>
        <v>0</v>
      </c>
      <c r="Z117" s="20">
        <f t="shared" si="64"/>
        <v>0</v>
      </c>
      <c r="AA117" s="20">
        <f t="shared" si="64"/>
        <v>0</v>
      </c>
      <c r="AB117" s="20">
        <f t="shared" si="64"/>
        <v>0</v>
      </c>
      <c r="AC117" s="20">
        <f t="shared" si="64"/>
        <v>0</v>
      </c>
      <c r="AD117" s="20">
        <f t="shared" si="64"/>
        <v>0</v>
      </c>
      <c r="AE117" s="20">
        <f t="shared" si="64"/>
        <v>0</v>
      </c>
      <c r="AF117" s="20">
        <v>182</v>
      </c>
      <c r="AG117" s="20">
        <v>0</v>
      </c>
      <c r="AH117" s="20">
        <v>0</v>
      </c>
      <c r="AI117" s="20">
        <v>0</v>
      </c>
      <c r="AJ117" s="20">
        <v>0</v>
      </c>
      <c r="AK117" s="20">
        <f>SUM(AK118:AK120)</f>
        <v>0</v>
      </c>
      <c r="AL117" s="20">
        <v>0</v>
      </c>
      <c r="AM117" s="20">
        <v>0</v>
      </c>
      <c r="AN117" s="20">
        <v>0</v>
      </c>
      <c r="AO117" s="20">
        <v>0</v>
      </c>
      <c r="AP117" s="20"/>
      <c r="AQ117" s="20">
        <v>80</v>
      </c>
      <c r="AR117" s="20">
        <f>SUM(AR118:AR120)</f>
        <v>0</v>
      </c>
    </row>
    <row r="118" s="3" customFormat="1" ht="22.5" customHeight="1" spans="1:44">
      <c r="A118" s="21" t="s">
        <v>170</v>
      </c>
      <c r="B118" s="19">
        <f t="shared" si="36"/>
        <v>873.33</v>
      </c>
      <c r="C118" s="22"/>
      <c r="D118" s="22">
        <v>1.33</v>
      </c>
      <c r="E118" s="22">
        <v>0</v>
      </c>
      <c r="F118" s="22">
        <v>80</v>
      </c>
      <c r="G118" s="22">
        <v>0</v>
      </c>
      <c r="H118" s="22"/>
      <c r="I118" s="22">
        <v>48</v>
      </c>
      <c r="J118" s="22"/>
      <c r="K118" s="22"/>
      <c r="L118" s="22">
        <v>262</v>
      </c>
      <c r="M118" s="22">
        <v>0</v>
      </c>
      <c r="N118" s="22">
        <v>0</v>
      </c>
      <c r="O118" s="22">
        <v>0</v>
      </c>
      <c r="P118" s="20">
        <v>0</v>
      </c>
      <c r="Q118" s="22"/>
      <c r="R118" s="22"/>
      <c r="S118" s="22">
        <v>300</v>
      </c>
      <c r="T118" s="22">
        <v>0</v>
      </c>
      <c r="U118" s="22">
        <v>0</v>
      </c>
      <c r="V118" s="22"/>
      <c r="W118" s="22"/>
      <c r="X118" s="22">
        <v>0</v>
      </c>
      <c r="Y118" s="22"/>
      <c r="Z118" s="22"/>
      <c r="AA118" s="22"/>
      <c r="AB118" s="22"/>
      <c r="AC118" s="22"/>
      <c r="AD118" s="22"/>
      <c r="AE118" s="22"/>
      <c r="AF118" s="22">
        <v>102</v>
      </c>
      <c r="AG118" s="22">
        <v>0</v>
      </c>
      <c r="AH118" s="22">
        <v>0</v>
      </c>
      <c r="AI118" s="22">
        <v>0</v>
      </c>
      <c r="AJ118" s="22"/>
      <c r="AK118" s="22"/>
      <c r="AL118" s="22">
        <v>0</v>
      </c>
      <c r="AM118" s="22">
        <v>0</v>
      </c>
      <c r="AN118" s="22"/>
      <c r="AO118" s="22"/>
      <c r="AP118" s="22"/>
      <c r="AQ118" s="22">
        <v>80</v>
      </c>
      <c r="AR118" s="22"/>
    </row>
    <row r="119" s="3" customFormat="1" ht="22.5" customHeight="1" spans="1:44">
      <c r="A119" s="21" t="s">
        <v>171</v>
      </c>
      <c r="B119" s="19">
        <f t="shared" si="36"/>
        <v>792</v>
      </c>
      <c r="C119" s="22"/>
      <c r="D119" s="22">
        <v>1</v>
      </c>
      <c r="E119" s="22">
        <v>0</v>
      </c>
      <c r="F119" s="22"/>
      <c r="G119" s="22">
        <v>99.1</v>
      </c>
      <c r="H119" s="22"/>
      <c r="I119" s="22">
        <v>265.9</v>
      </c>
      <c r="J119" s="22"/>
      <c r="K119" s="22"/>
      <c r="L119" s="22">
        <v>246</v>
      </c>
      <c r="M119" s="22">
        <v>0</v>
      </c>
      <c r="N119" s="22">
        <v>90</v>
      </c>
      <c r="O119" s="22">
        <v>10</v>
      </c>
      <c r="P119" s="20">
        <v>0</v>
      </c>
      <c r="Q119" s="22"/>
      <c r="R119" s="22"/>
      <c r="S119" s="22"/>
      <c r="T119" s="22">
        <v>0</v>
      </c>
      <c r="U119" s="22">
        <v>0</v>
      </c>
      <c r="V119" s="22"/>
      <c r="W119" s="22"/>
      <c r="X119" s="22">
        <v>0</v>
      </c>
      <c r="Y119" s="22"/>
      <c r="Z119" s="22"/>
      <c r="AA119" s="22"/>
      <c r="AB119" s="22"/>
      <c r="AC119" s="22"/>
      <c r="AD119" s="22"/>
      <c r="AE119" s="22"/>
      <c r="AF119" s="22">
        <v>80</v>
      </c>
      <c r="AG119" s="22">
        <v>0</v>
      </c>
      <c r="AH119" s="22">
        <v>0</v>
      </c>
      <c r="AI119" s="22">
        <v>0</v>
      </c>
      <c r="AJ119" s="22"/>
      <c r="AK119" s="22"/>
      <c r="AL119" s="22">
        <v>0</v>
      </c>
      <c r="AM119" s="22">
        <v>0</v>
      </c>
      <c r="AN119" s="22"/>
      <c r="AO119" s="22"/>
      <c r="AP119" s="22"/>
      <c r="AQ119" s="22">
        <v>0</v>
      </c>
      <c r="AR119" s="22"/>
    </row>
    <row r="120" s="3" customFormat="1" ht="22.5" customHeight="1" spans="1:44">
      <c r="A120" s="21" t="s">
        <v>172</v>
      </c>
      <c r="B120" s="19">
        <f t="shared" si="36"/>
        <v>40</v>
      </c>
      <c r="C120" s="22"/>
      <c r="D120" s="22"/>
      <c r="E120" s="22"/>
      <c r="F120" s="22"/>
      <c r="G120" s="22">
        <v>0</v>
      </c>
      <c r="H120" s="22"/>
      <c r="I120" s="22">
        <v>40</v>
      </c>
      <c r="J120" s="22"/>
      <c r="K120" s="22"/>
      <c r="L120" s="22"/>
      <c r="M120" s="22"/>
      <c r="N120" s="22">
        <v>0</v>
      </c>
      <c r="O120" s="22">
        <v>0</v>
      </c>
      <c r="P120" s="20">
        <v>0</v>
      </c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>
        <v>0</v>
      </c>
      <c r="AR120" s="22"/>
    </row>
    <row r="121" s="4" customFormat="1" ht="22.5" customHeight="1" spans="1:44">
      <c r="A121" s="18" t="s">
        <v>173</v>
      </c>
      <c r="B121" s="19">
        <f t="shared" si="36"/>
        <v>11489.76</v>
      </c>
      <c r="C121" s="20">
        <f>SUM(C122:C126)</f>
        <v>740</v>
      </c>
      <c r="D121" s="20">
        <f>SUM(D122:D126)</f>
        <v>8.76</v>
      </c>
      <c r="E121" s="20">
        <f>SUM(E122:E126)</f>
        <v>75</v>
      </c>
      <c r="F121" s="20">
        <f>SUM(F122:F126)</f>
        <v>60</v>
      </c>
      <c r="G121" s="20">
        <f t="shared" ref="G121:L121" si="65">SUM(G122:G126)</f>
        <v>1497.1</v>
      </c>
      <c r="H121" s="20">
        <f t="shared" si="65"/>
        <v>3.2</v>
      </c>
      <c r="I121" s="20">
        <f t="shared" si="65"/>
        <v>1948.7</v>
      </c>
      <c r="J121" s="20">
        <f t="shared" si="65"/>
        <v>500</v>
      </c>
      <c r="K121" s="20">
        <f t="shared" si="65"/>
        <v>30</v>
      </c>
      <c r="L121" s="20">
        <f t="shared" si="65"/>
        <v>1747</v>
      </c>
      <c r="M121" s="20">
        <v>60</v>
      </c>
      <c r="N121" s="20">
        <v>60</v>
      </c>
      <c r="O121" s="20">
        <v>262</v>
      </c>
      <c r="P121" s="20">
        <v>0</v>
      </c>
      <c r="Q121" s="20">
        <f>SUM(Q122:Q126)</f>
        <v>0</v>
      </c>
      <c r="R121" s="20">
        <f>SUM(R122:R126)</f>
        <v>0</v>
      </c>
      <c r="S121" s="20">
        <f>SUM(S122:S126)</f>
        <v>0</v>
      </c>
      <c r="T121" s="20"/>
      <c r="U121" s="20"/>
      <c r="V121" s="20">
        <f>SUM(V122:V126)</f>
        <v>0</v>
      </c>
      <c r="W121" s="20">
        <f>SUM(W122:W126)</f>
        <v>0</v>
      </c>
      <c r="X121" s="20">
        <f>SUM(X122:X126)</f>
        <v>288</v>
      </c>
      <c r="Y121" s="20">
        <f t="shared" ref="Y121:AK121" si="66">SUM(Y122:Y126)</f>
        <v>0</v>
      </c>
      <c r="Z121" s="20">
        <f t="shared" si="66"/>
        <v>0</v>
      </c>
      <c r="AA121" s="20">
        <f t="shared" si="66"/>
        <v>0</v>
      </c>
      <c r="AB121" s="20">
        <f t="shared" si="66"/>
        <v>0</v>
      </c>
      <c r="AC121" s="20">
        <f t="shared" si="66"/>
        <v>110</v>
      </c>
      <c r="AD121" s="20">
        <f t="shared" si="66"/>
        <v>0</v>
      </c>
      <c r="AE121" s="20">
        <f t="shared" si="66"/>
        <v>0</v>
      </c>
      <c r="AF121" s="20">
        <v>1210</v>
      </c>
      <c r="AG121" s="20">
        <v>0</v>
      </c>
      <c r="AH121" s="20">
        <v>315</v>
      </c>
      <c r="AI121" s="20">
        <v>600</v>
      </c>
      <c r="AJ121" s="20">
        <v>0</v>
      </c>
      <c r="AK121" s="20">
        <f>SUM(AK122:AK126)</f>
        <v>0</v>
      </c>
      <c r="AL121" s="20">
        <v>1400</v>
      </c>
      <c r="AM121" s="20">
        <v>65</v>
      </c>
      <c r="AN121" s="20">
        <v>0</v>
      </c>
      <c r="AO121" s="20">
        <v>0</v>
      </c>
      <c r="AP121" s="20"/>
      <c r="AQ121" s="20">
        <v>510</v>
      </c>
      <c r="AR121" s="20">
        <f>SUM(AR122:AR126)</f>
        <v>0</v>
      </c>
    </row>
    <row r="122" s="6" customFormat="1" ht="22.5" customHeight="1" spans="1:44">
      <c r="A122" s="24" t="s">
        <v>174</v>
      </c>
      <c r="B122" s="20">
        <f t="shared" si="36"/>
        <v>1450.83</v>
      </c>
      <c r="C122" s="22"/>
      <c r="D122" s="22">
        <v>0.83</v>
      </c>
      <c r="E122" s="22">
        <v>15</v>
      </c>
      <c r="F122" s="22"/>
      <c r="G122" s="22">
        <v>202.6</v>
      </c>
      <c r="H122" s="22">
        <v>3.2</v>
      </c>
      <c r="I122" s="22">
        <v>253.2</v>
      </c>
      <c r="J122" s="22"/>
      <c r="K122" s="22"/>
      <c r="L122" s="22">
        <v>278</v>
      </c>
      <c r="M122" s="22">
        <v>0</v>
      </c>
      <c r="N122" s="22">
        <v>60</v>
      </c>
      <c r="O122" s="22">
        <v>0</v>
      </c>
      <c r="P122" s="20">
        <v>0</v>
      </c>
      <c r="Q122" s="22"/>
      <c r="R122" s="22"/>
      <c r="S122" s="22"/>
      <c r="T122" s="22">
        <v>0</v>
      </c>
      <c r="U122" s="22">
        <v>0</v>
      </c>
      <c r="V122" s="22"/>
      <c r="W122" s="22"/>
      <c r="X122" s="22">
        <v>48</v>
      </c>
      <c r="Y122" s="22"/>
      <c r="Z122" s="22"/>
      <c r="AA122" s="22"/>
      <c r="AB122" s="22"/>
      <c r="AC122" s="22"/>
      <c r="AD122" s="22"/>
      <c r="AE122" s="22"/>
      <c r="AF122" s="22">
        <v>130</v>
      </c>
      <c r="AG122" s="22">
        <v>0</v>
      </c>
      <c r="AH122" s="22">
        <v>0</v>
      </c>
      <c r="AI122" s="22">
        <v>0</v>
      </c>
      <c r="AJ122" s="22"/>
      <c r="AK122" s="22"/>
      <c r="AL122" s="22">
        <v>255</v>
      </c>
      <c r="AM122" s="22">
        <v>0</v>
      </c>
      <c r="AN122" s="22"/>
      <c r="AO122" s="22"/>
      <c r="AP122" s="22"/>
      <c r="AQ122" s="22">
        <v>205</v>
      </c>
      <c r="AR122" s="22"/>
    </row>
    <row r="123" s="3" customFormat="1" ht="22.5" customHeight="1" spans="1:44">
      <c r="A123" s="46" t="s">
        <v>175</v>
      </c>
      <c r="B123" s="19">
        <f t="shared" si="36"/>
        <v>3251.11</v>
      </c>
      <c r="C123" s="22"/>
      <c r="D123" s="22">
        <v>2.11</v>
      </c>
      <c r="E123" s="22">
        <v>15</v>
      </c>
      <c r="F123" s="22">
        <v>60</v>
      </c>
      <c r="G123" s="22">
        <v>920.8</v>
      </c>
      <c r="H123" s="22"/>
      <c r="I123" s="22">
        <v>404.2</v>
      </c>
      <c r="J123" s="22"/>
      <c r="K123" s="22">
        <v>30</v>
      </c>
      <c r="L123" s="22">
        <v>500</v>
      </c>
      <c r="M123" s="22">
        <v>0</v>
      </c>
      <c r="N123" s="22">
        <v>0</v>
      </c>
      <c r="O123" s="22">
        <v>219</v>
      </c>
      <c r="P123" s="20">
        <v>0</v>
      </c>
      <c r="Q123" s="22"/>
      <c r="R123" s="22"/>
      <c r="S123" s="22"/>
      <c r="T123" s="22">
        <v>0</v>
      </c>
      <c r="U123" s="22">
        <v>0</v>
      </c>
      <c r="V123" s="22"/>
      <c r="W123" s="22"/>
      <c r="X123" s="22">
        <v>0</v>
      </c>
      <c r="Y123" s="22"/>
      <c r="Z123" s="22"/>
      <c r="AA123" s="22"/>
      <c r="AB123" s="22"/>
      <c r="AC123" s="22"/>
      <c r="AD123" s="22"/>
      <c r="AE123" s="22"/>
      <c r="AF123" s="22">
        <v>410</v>
      </c>
      <c r="AG123" s="22">
        <v>0</v>
      </c>
      <c r="AH123" s="22">
        <v>315</v>
      </c>
      <c r="AI123" s="22">
        <v>0</v>
      </c>
      <c r="AJ123" s="22"/>
      <c r="AK123" s="22"/>
      <c r="AL123" s="22">
        <v>250</v>
      </c>
      <c r="AM123" s="22">
        <v>5</v>
      </c>
      <c r="AN123" s="22"/>
      <c r="AO123" s="22"/>
      <c r="AP123" s="22"/>
      <c r="AQ123" s="22">
        <v>120</v>
      </c>
      <c r="AR123" s="22"/>
    </row>
    <row r="124" s="3" customFormat="1" ht="22.5" customHeight="1" spans="1:44">
      <c r="A124" s="46" t="s">
        <v>176</v>
      </c>
      <c r="B124" s="19">
        <f t="shared" si="36"/>
        <v>3275.7</v>
      </c>
      <c r="C124" s="22">
        <v>370</v>
      </c>
      <c r="D124" s="22">
        <v>2.7</v>
      </c>
      <c r="E124" s="22">
        <v>15</v>
      </c>
      <c r="F124" s="22"/>
      <c r="G124" s="22">
        <v>344.6</v>
      </c>
      <c r="H124" s="22"/>
      <c r="I124" s="22">
        <v>324.4</v>
      </c>
      <c r="J124" s="22">
        <v>500</v>
      </c>
      <c r="K124" s="22"/>
      <c r="L124" s="22">
        <v>381</v>
      </c>
      <c r="M124" s="22">
        <v>60</v>
      </c>
      <c r="N124" s="22">
        <v>0</v>
      </c>
      <c r="O124" s="22">
        <v>43</v>
      </c>
      <c r="P124" s="20">
        <v>0</v>
      </c>
      <c r="Q124" s="22"/>
      <c r="R124" s="22"/>
      <c r="S124" s="22"/>
      <c r="T124" s="22">
        <v>0</v>
      </c>
      <c r="U124" s="22">
        <v>0</v>
      </c>
      <c r="V124" s="22"/>
      <c r="W124" s="22"/>
      <c r="X124" s="22">
        <v>200</v>
      </c>
      <c r="Y124" s="22"/>
      <c r="Z124" s="22"/>
      <c r="AA124" s="22"/>
      <c r="AB124" s="22"/>
      <c r="AC124" s="22">
        <v>110</v>
      </c>
      <c r="AD124" s="22"/>
      <c r="AE124" s="22"/>
      <c r="AF124" s="22">
        <v>120</v>
      </c>
      <c r="AG124" s="22">
        <v>0</v>
      </c>
      <c r="AH124" s="22">
        <v>0</v>
      </c>
      <c r="AI124" s="22">
        <v>300</v>
      </c>
      <c r="AJ124" s="22"/>
      <c r="AK124" s="22"/>
      <c r="AL124" s="22">
        <v>300</v>
      </c>
      <c r="AM124" s="22">
        <v>60</v>
      </c>
      <c r="AN124" s="22"/>
      <c r="AO124" s="22"/>
      <c r="AP124" s="22"/>
      <c r="AQ124" s="22">
        <v>145</v>
      </c>
      <c r="AR124" s="22"/>
    </row>
    <row r="125" s="3" customFormat="1" ht="22.5" customHeight="1" spans="1:44">
      <c r="A125" s="49" t="s">
        <v>177</v>
      </c>
      <c r="B125" s="19">
        <f t="shared" si="36"/>
        <v>2027.56</v>
      </c>
      <c r="C125" s="22"/>
      <c r="D125" s="22">
        <v>1.56</v>
      </c>
      <c r="E125" s="22">
        <v>15</v>
      </c>
      <c r="F125" s="22"/>
      <c r="G125" s="22">
        <v>0</v>
      </c>
      <c r="H125" s="22"/>
      <c r="I125" s="22">
        <v>356</v>
      </c>
      <c r="J125" s="22"/>
      <c r="K125" s="22"/>
      <c r="L125" s="22">
        <v>350</v>
      </c>
      <c r="M125" s="22">
        <v>0</v>
      </c>
      <c r="N125" s="22">
        <v>0</v>
      </c>
      <c r="O125" s="22">
        <v>0</v>
      </c>
      <c r="P125" s="20">
        <v>0</v>
      </c>
      <c r="Q125" s="22"/>
      <c r="R125" s="22"/>
      <c r="S125" s="22"/>
      <c r="T125" s="22">
        <v>0</v>
      </c>
      <c r="U125" s="22">
        <v>0</v>
      </c>
      <c r="V125" s="22"/>
      <c r="W125" s="22"/>
      <c r="X125" s="22">
        <v>0</v>
      </c>
      <c r="Y125" s="22"/>
      <c r="Z125" s="22"/>
      <c r="AA125" s="22"/>
      <c r="AB125" s="22"/>
      <c r="AC125" s="22"/>
      <c r="AD125" s="22"/>
      <c r="AE125" s="22"/>
      <c r="AF125" s="22">
        <v>470</v>
      </c>
      <c r="AG125" s="22">
        <v>0</v>
      </c>
      <c r="AH125" s="22">
        <v>0</v>
      </c>
      <c r="AI125" s="22">
        <v>300</v>
      </c>
      <c r="AJ125" s="22"/>
      <c r="AK125" s="22"/>
      <c r="AL125" s="22">
        <v>495</v>
      </c>
      <c r="AM125" s="22">
        <v>0</v>
      </c>
      <c r="AN125" s="22"/>
      <c r="AO125" s="22"/>
      <c r="AP125" s="22"/>
      <c r="AQ125" s="22">
        <v>40</v>
      </c>
      <c r="AR125" s="22"/>
    </row>
    <row r="126" s="3" customFormat="1" ht="22.5" customHeight="1" spans="1:44">
      <c r="A126" s="46" t="s">
        <v>178</v>
      </c>
      <c r="B126" s="19">
        <f t="shared" si="36"/>
        <v>1484.56</v>
      </c>
      <c r="C126" s="22">
        <v>370</v>
      </c>
      <c r="D126" s="22">
        <v>1.56</v>
      </c>
      <c r="E126" s="22">
        <v>15</v>
      </c>
      <c r="F126" s="22"/>
      <c r="G126" s="22">
        <v>29.1</v>
      </c>
      <c r="H126" s="22"/>
      <c r="I126" s="22">
        <v>610.9</v>
      </c>
      <c r="J126" s="22"/>
      <c r="K126" s="22"/>
      <c r="L126" s="22">
        <v>238</v>
      </c>
      <c r="M126" s="22">
        <v>0</v>
      </c>
      <c r="N126" s="22">
        <v>0</v>
      </c>
      <c r="O126" s="22">
        <v>0</v>
      </c>
      <c r="P126" s="20">
        <v>0</v>
      </c>
      <c r="Q126" s="22"/>
      <c r="R126" s="22"/>
      <c r="S126" s="22"/>
      <c r="T126" s="22">
        <v>0</v>
      </c>
      <c r="U126" s="22">
        <v>0</v>
      </c>
      <c r="V126" s="22"/>
      <c r="W126" s="22"/>
      <c r="X126" s="22">
        <v>40</v>
      </c>
      <c r="Y126" s="22"/>
      <c r="Z126" s="22"/>
      <c r="AA126" s="22"/>
      <c r="AB126" s="22"/>
      <c r="AC126" s="22"/>
      <c r="AD126" s="22"/>
      <c r="AE126" s="22"/>
      <c r="AF126" s="22">
        <v>80</v>
      </c>
      <c r="AG126" s="22">
        <v>0</v>
      </c>
      <c r="AH126" s="22">
        <v>0</v>
      </c>
      <c r="AI126" s="22">
        <v>0</v>
      </c>
      <c r="AJ126" s="22"/>
      <c r="AK126" s="22"/>
      <c r="AL126" s="22">
        <v>100</v>
      </c>
      <c r="AM126" s="22">
        <v>0</v>
      </c>
      <c r="AN126" s="22"/>
      <c r="AO126" s="22"/>
      <c r="AP126" s="22"/>
      <c r="AQ126" s="22">
        <v>0</v>
      </c>
      <c r="AR126" s="22"/>
    </row>
    <row r="127" s="4" customFormat="1" ht="22.5" customHeight="1" spans="1:44">
      <c r="A127" s="18" t="s">
        <v>179</v>
      </c>
      <c r="B127" s="19">
        <f t="shared" si="36"/>
        <v>17465.17</v>
      </c>
      <c r="C127" s="20">
        <f>SUM(C128,C129,C132)</f>
        <v>370</v>
      </c>
      <c r="D127" s="20">
        <f>SUM(D128,D129,D132)</f>
        <v>99.93</v>
      </c>
      <c r="E127" s="20">
        <f>SUM(E128,E129,E132)</f>
        <v>15</v>
      </c>
      <c r="F127" s="20">
        <f>SUM(F128,F129,F132)</f>
        <v>121</v>
      </c>
      <c r="G127" s="20">
        <f t="shared" ref="G127:L127" si="67">SUM(G128,G129,G132)</f>
        <v>152.3</v>
      </c>
      <c r="H127" s="20">
        <f t="shared" si="67"/>
        <v>7.2</v>
      </c>
      <c r="I127" s="20">
        <f t="shared" si="67"/>
        <v>637.5</v>
      </c>
      <c r="J127" s="20">
        <f t="shared" si="67"/>
        <v>720</v>
      </c>
      <c r="K127" s="20">
        <f t="shared" si="67"/>
        <v>60</v>
      </c>
      <c r="L127" s="20">
        <f t="shared" si="67"/>
        <v>787</v>
      </c>
      <c r="M127" s="20">
        <v>0</v>
      </c>
      <c r="N127" s="20">
        <v>0</v>
      </c>
      <c r="O127" s="20">
        <v>280</v>
      </c>
      <c r="P127" s="20">
        <v>38.24</v>
      </c>
      <c r="Q127" s="20">
        <f>SUM(Q128,Q129,Q132)</f>
        <v>0</v>
      </c>
      <c r="R127" s="20">
        <f>SUM(R128,R129,R132)</f>
        <v>7000</v>
      </c>
      <c r="S127" s="20">
        <f>SUM(S128,S129,S132)</f>
        <v>1000</v>
      </c>
      <c r="T127" s="20">
        <v>0</v>
      </c>
      <c r="U127" s="20">
        <v>0</v>
      </c>
      <c r="V127" s="20">
        <f>SUM(V128,V129,V132)</f>
        <v>0</v>
      </c>
      <c r="W127" s="20">
        <f>SUM(W128,W129,W132)</f>
        <v>0</v>
      </c>
      <c r="X127" s="20">
        <f>SUM(X128,X129,X132)</f>
        <v>88</v>
      </c>
      <c r="Y127" s="20">
        <f t="shared" ref="Y127:AK127" si="68">SUM(Y128,Y129,Y132)</f>
        <v>0</v>
      </c>
      <c r="Z127" s="20">
        <f t="shared" si="68"/>
        <v>0</v>
      </c>
      <c r="AA127" s="20">
        <f t="shared" si="68"/>
        <v>0</v>
      </c>
      <c r="AB127" s="20">
        <f t="shared" si="68"/>
        <v>0</v>
      </c>
      <c r="AC127" s="20">
        <f t="shared" si="68"/>
        <v>0</v>
      </c>
      <c r="AD127" s="20">
        <f t="shared" si="68"/>
        <v>0</v>
      </c>
      <c r="AE127" s="20">
        <f t="shared" si="68"/>
        <v>0</v>
      </c>
      <c r="AF127" s="20">
        <v>1432</v>
      </c>
      <c r="AG127" s="20">
        <v>1130</v>
      </c>
      <c r="AH127" s="20">
        <v>0</v>
      </c>
      <c r="AI127" s="20">
        <v>300</v>
      </c>
      <c r="AJ127" s="20">
        <v>1000</v>
      </c>
      <c r="AK127" s="20">
        <f>SUM(AK128,AK129,AK132)</f>
        <v>0</v>
      </c>
      <c r="AL127" s="20">
        <v>545</v>
      </c>
      <c r="AM127" s="20">
        <v>712</v>
      </c>
      <c r="AN127" s="20">
        <v>0</v>
      </c>
      <c r="AO127" s="20">
        <v>0</v>
      </c>
      <c r="AP127" s="20"/>
      <c r="AQ127" s="20">
        <v>970</v>
      </c>
      <c r="AR127" s="20">
        <f>SUM(AR128,AR129,AR132)</f>
        <v>0</v>
      </c>
    </row>
    <row r="128" s="3" customFormat="1" ht="22.5" customHeight="1" spans="1:44">
      <c r="A128" s="21" t="s">
        <v>180</v>
      </c>
      <c r="B128" s="19">
        <f t="shared" si="36"/>
        <v>3933</v>
      </c>
      <c r="C128" s="22"/>
      <c r="D128" s="22"/>
      <c r="E128" s="22"/>
      <c r="F128" s="22"/>
      <c r="G128" s="22"/>
      <c r="H128" s="22"/>
      <c r="I128" s="22"/>
      <c r="J128" s="22"/>
      <c r="K128" s="22">
        <v>30</v>
      </c>
      <c r="L128" s="22"/>
      <c r="M128" s="22"/>
      <c r="N128" s="22">
        <v>0</v>
      </c>
      <c r="O128" s="22">
        <v>0</v>
      </c>
      <c r="P128" s="20">
        <v>0</v>
      </c>
      <c r="Q128" s="22"/>
      <c r="R128" s="22">
        <v>2600</v>
      </c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>
        <v>1130</v>
      </c>
      <c r="AH128" s="22"/>
      <c r="AI128" s="22"/>
      <c r="AJ128" s="22"/>
      <c r="AK128" s="22"/>
      <c r="AL128" s="22"/>
      <c r="AM128" s="22">
        <v>123</v>
      </c>
      <c r="AN128" s="22"/>
      <c r="AO128" s="22"/>
      <c r="AP128" s="22"/>
      <c r="AQ128" s="22">
        <v>50</v>
      </c>
      <c r="AR128" s="22"/>
    </row>
    <row r="129" s="2" customFormat="1" ht="22.5" customHeight="1" spans="1:44">
      <c r="A129" s="18" t="s">
        <v>181</v>
      </c>
      <c r="B129" s="19">
        <f t="shared" si="36"/>
        <v>7213.25</v>
      </c>
      <c r="C129" s="20">
        <f>SUM(C130:C131)</f>
        <v>0</v>
      </c>
      <c r="D129" s="20">
        <f>SUM(D130:D131)</f>
        <v>21.5</v>
      </c>
      <c r="E129" s="20">
        <f>SUM(E130:E131)</f>
        <v>15</v>
      </c>
      <c r="F129" s="20">
        <f>SUM(F130:F131)</f>
        <v>82</v>
      </c>
      <c r="G129" s="20">
        <f t="shared" ref="G129:L129" si="69">SUM(G130:G131)</f>
        <v>41.4</v>
      </c>
      <c r="H129" s="20">
        <f t="shared" si="69"/>
        <v>6.5</v>
      </c>
      <c r="I129" s="20">
        <f t="shared" si="69"/>
        <v>284.1</v>
      </c>
      <c r="J129" s="20">
        <f t="shared" si="69"/>
        <v>720</v>
      </c>
      <c r="K129" s="20">
        <f t="shared" si="69"/>
        <v>0</v>
      </c>
      <c r="L129" s="20">
        <f t="shared" si="69"/>
        <v>367</v>
      </c>
      <c r="M129" s="20">
        <v>0</v>
      </c>
      <c r="N129" s="20">
        <v>0</v>
      </c>
      <c r="O129" s="20">
        <v>129</v>
      </c>
      <c r="P129" s="20">
        <v>17.75</v>
      </c>
      <c r="Q129" s="20">
        <f>SUM(Q130:Q131)</f>
        <v>0</v>
      </c>
      <c r="R129" s="20">
        <f>SUM(R130:R131)</f>
        <v>2800</v>
      </c>
      <c r="S129" s="20">
        <f>SUM(S130:S131)</f>
        <v>300</v>
      </c>
      <c r="T129" s="20">
        <v>0</v>
      </c>
      <c r="U129" s="20">
        <v>0</v>
      </c>
      <c r="V129" s="20">
        <f>SUM(V130:V131)</f>
        <v>0</v>
      </c>
      <c r="W129" s="20">
        <f>SUM(W130:W131)</f>
        <v>0</v>
      </c>
      <c r="X129" s="20">
        <f>SUM(X130:X131)</f>
        <v>0</v>
      </c>
      <c r="Y129" s="20">
        <f t="shared" ref="Y129:AK129" si="70">SUM(Y130:Y131)</f>
        <v>0</v>
      </c>
      <c r="Z129" s="20">
        <f t="shared" si="70"/>
        <v>0</v>
      </c>
      <c r="AA129" s="20">
        <f t="shared" si="70"/>
        <v>0</v>
      </c>
      <c r="AB129" s="20">
        <f t="shared" si="70"/>
        <v>0</v>
      </c>
      <c r="AC129" s="20">
        <f t="shared" si="70"/>
        <v>0</v>
      </c>
      <c r="AD129" s="20">
        <f t="shared" si="70"/>
        <v>0</v>
      </c>
      <c r="AE129" s="20">
        <f t="shared" si="70"/>
        <v>0</v>
      </c>
      <c r="AF129" s="20">
        <v>810</v>
      </c>
      <c r="AG129" s="20">
        <v>0</v>
      </c>
      <c r="AH129" s="20">
        <v>0</v>
      </c>
      <c r="AI129" s="20">
        <v>0</v>
      </c>
      <c r="AJ129" s="20">
        <v>1000</v>
      </c>
      <c r="AK129" s="20">
        <f>SUM(AK130:AK131)</f>
        <v>0</v>
      </c>
      <c r="AL129" s="20">
        <v>130</v>
      </c>
      <c r="AM129" s="20">
        <v>199</v>
      </c>
      <c r="AN129" s="20">
        <v>0</v>
      </c>
      <c r="AO129" s="20">
        <v>0</v>
      </c>
      <c r="AP129" s="20"/>
      <c r="AQ129" s="20">
        <v>290</v>
      </c>
      <c r="AR129" s="20">
        <f>SUM(AR130:AR131)</f>
        <v>0</v>
      </c>
    </row>
    <row r="130" s="5" customFormat="1" ht="22.5" customHeight="1" spans="1:44">
      <c r="A130" s="46" t="s">
        <v>182</v>
      </c>
      <c r="B130" s="19">
        <f t="shared" si="36"/>
        <v>3682.19</v>
      </c>
      <c r="C130" s="22"/>
      <c r="D130" s="22">
        <v>7.64</v>
      </c>
      <c r="E130" s="22">
        <v>7.5</v>
      </c>
      <c r="F130" s="22">
        <v>12</v>
      </c>
      <c r="G130" s="22">
        <v>36.2</v>
      </c>
      <c r="H130" s="22"/>
      <c r="I130" s="22">
        <v>112.8</v>
      </c>
      <c r="J130" s="22">
        <v>220</v>
      </c>
      <c r="K130" s="22"/>
      <c r="L130" s="22">
        <v>250</v>
      </c>
      <c r="M130" s="22">
        <v>0</v>
      </c>
      <c r="N130" s="22">
        <v>0</v>
      </c>
      <c r="O130" s="22">
        <v>119</v>
      </c>
      <c r="P130" s="22">
        <v>12.05</v>
      </c>
      <c r="Q130" s="22"/>
      <c r="R130" s="22">
        <v>1200</v>
      </c>
      <c r="S130" s="22"/>
      <c r="T130" s="22">
        <v>0</v>
      </c>
      <c r="U130" s="22">
        <v>0</v>
      </c>
      <c r="V130" s="22"/>
      <c r="W130" s="22"/>
      <c r="X130" s="22">
        <v>0</v>
      </c>
      <c r="Y130" s="22"/>
      <c r="Z130" s="22"/>
      <c r="AA130" s="22"/>
      <c r="AB130" s="22"/>
      <c r="AC130" s="22"/>
      <c r="AD130" s="22"/>
      <c r="AE130" s="22"/>
      <c r="AF130" s="22">
        <v>410</v>
      </c>
      <c r="AG130" s="22">
        <v>0</v>
      </c>
      <c r="AH130" s="22">
        <v>0</v>
      </c>
      <c r="AI130" s="22">
        <v>0</v>
      </c>
      <c r="AJ130" s="22">
        <v>1000</v>
      </c>
      <c r="AK130" s="22"/>
      <c r="AL130" s="22">
        <v>0</v>
      </c>
      <c r="AM130" s="22">
        <v>125</v>
      </c>
      <c r="AN130" s="22"/>
      <c r="AO130" s="22"/>
      <c r="AP130" s="22"/>
      <c r="AQ130" s="22">
        <v>170</v>
      </c>
      <c r="AR130" s="22"/>
    </row>
    <row r="131" s="3" customFormat="1" ht="22.5" customHeight="1" spans="1:44">
      <c r="A131" s="46" t="s">
        <v>183</v>
      </c>
      <c r="B131" s="19">
        <f t="shared" si="36"/>
        <v>3531.06</v>
      </c>
      <c r="C131" s="22"/>
      <c r="D131" s="22">
        <v>13.86</v>
      </c>
      <c r="E131" s="22">
        <v>7.5</v>
      </c>
      <c r="F131" s="22">
        <v>70</v>
      </c>
      <c r="G131" s="22">
        <v>5.2</v>
      </c>
      <c r="H131" s="22">
        <v>6.5</v>
      </c>
      <c r="I131" s="22">
        <v>171.3</v>
      </c>
      <c r="J131" s="22">
        <v>500</v>
      </c>
      <c r="K131" s="22"/>
      <c r="L131" s="22">
        <v>117</v>
      </c>
      <c r="M131" s="22">
        <v>0</v>
      </c>
      <c r="N131" s="22">
        <v>0</v>
      </c>
      <c r="O131" s="22">
        <v>10</v>
      </c>
      <c r="P131" s="22">
        <v>5.7</v>
      </c>
      <c r="Q131" s="22"/>
      <c r="R131" s="22">
        <v>1600</v>
      </c>
      <c r="S131" s="22">
        <v>300</v>
      </c>
      <c r="T131" s="22">
        <v>0</v>
      </c>
      <c r="U131" s="22">
        <v>0</v>
      </c>
      <c r="V131" s="22"/>
      <c r="W131" s="22"/>
      <c r="X131" s="22">
        <v>0</v>
      </c>
      <c r="Y131" s="22"/>
      <c r="Z131" s="22"/>
      <c r="AA131" s="22"/>
      <c r="AB131" s="22"/>
      <c r="AC131" s="22"/>
      <c r="AD131" s="22"/>
      <c r="AE131" s="22"/>
      <c r="AF131" s="22">
        <v>400</v>
      </c>
      <c r="AG131" s="22">
        <v>0</v>
      </c>
      <c r="AH131" s="22">
        <v>0</v>
      </c>
      <c r="AI131" s="22">
        <v>0</v>
      </c>
      <c r="AJ131" s="22"/>
      <c r="AK131" s="22"/>
      <c r="AL131" s="22">
        <v>130</v>
      </c>
      <c r="AM131" s="22">
        <v>74</v>
      </c>
      <c r="AN131" s="22"/>
      <c r="AO131" s="22"/>
      <c r="AP131" s="22"/>
      <c r="AQ131" s="22">
        <v>120</v>
      </c>
      <c r="AR131" s="22"/>
    </row>
    <row r="132" s="4" customFormat="1" ht="22.5" customHeight="1" spans="1:44">
      <c r="A132" s="18" t="s">
        <v>184</v>
      </c>
      <c r="B132" s="19">
        <f t="shared" si="36"/>
        <v>6318.92</v>
      </c>
      <c r="C132" s="20">
        <f>SUM(C133:C135)</f>
        <v>370</v>
      </c>
      <c r="D132" s="20">
        <f>SUM(D133:D135)</f>
        <v>78.43</v>
      </c>
      <c r="E132" s="20">
        <f>SUM(E133:E135)</f>
        <v>0</v>
      </c>
      <c r="F132" s="20">
        <f>SUM(F133:F135)</f>
        <v>39</v>
      </c>
      <c r="G132" s="20">
        <f t="shared" ref="G132:L132" si="71">SUM(G133:G135)</f>
        <v>110.9</v>
      </c>
      <c r="H132" s="20">
        <f t="shared" si="71"/>
        <v>0.7</v>
      </c>
      <c r="I132" s="20">
        <f t="shared" si="71"/>
        <v>353.4</v>
      </c>
      <c r="J132" s="20">
        <f t="shared" si="71"/>
        <v>0</v>
      </c>
      <c r="K132" s="20">
        <f t="shared" si="71"/>
        <v>30</v>
      </c>
      <c r="L132" s="20">
        <f t="shared" si="71"/>
        <v>420</v>
      </c>
      <c r="M132" s="20">
        <v>0</v>
      </c>
      <c r="N132" s="20">
        <v>0</v>
      </c>
      <c r="O132" s="20">
        <v>151</v>
      </c>
      <c r="P132" s="20">
        <v>20.49</v>
      </c>
      <c r="Q132" s="20">
        <f>SUM(Q133:Q135)</f>
        <v>0</v>
      </c>
      <c r="R132" s="20">
        <f>SUM(R133:R135)</f>
        <v>1600</v>
      </c>
      <c r="S132" s="20">
        <f>SUM(S133:S135)</f>
        <v>700</v>
      </c>
      <c r="T132" s="20">
        <v>0</v>
      </c>
      <c r="U132" s="20">
        <v>0</v>
      </c>
      <c r="V132" s="20">
        <f>SUM(V133:V135)</f>
        <v>0</v>
      </c>
      <c r="W132" s="20">
        <f>SUM(W133:W135)</f>
        <v>0</v>
      </c>
      <c r="X132" s="20">
        <f>SUM(X133:X135)</f>
        <v>88</v>
      </c>
      <c r="Y132" s="20">
        <f t="shared" ref="Y132:AK132" si="72">SUM(Y133:Y135)</f>
        <v>0</v>
      </c>
      <c r="Z132" s="20">
        <f t="shared" si="72"/>
        <v>0</v>
      </c>
      <c r="AA132" s="20">
        <f t="shared" si="72"/>
        <v>0</v>
      </c>
      <c r="AB132" s="20">
        <f t="shared" si="72"/>
        <v>0</v>
      </c>
      <c r="AC132" s="20">
        <f t="shared" si="72"/>
        <v>0</v>
      </c>
      <c r="AD132" s="20">
        <f t="shared" si="72"/>
        <v>0</v>
      </c>
      <c r="AE132" s="20">
        <f t="shared" si="72"/>
        <v>0</v>
      </c>
      <c r="AF132" s="20">
        <v>622</v>
      </c>
      <c r="AG132" s="20">
        <v>0</v>
      </c>
      <c r="AH132" s="20">
        <v>0</v>
      </c>
      <c r="AI132" s="20">
        <v>300</v>
      </c>
      <c r="AJ132" s="20">
        <v>0</v>
      </c>
      <c r="AK132" s="20">
        <f>SUM(AK133:AK135)</f>
        <v>0</v>
      </c>
      <c r="AL132" s="20">
        <v>415</v>
      </c>
      <c r="AM132" s="20">
        <v>390</v>
      </c>
      <c r="AN132" s="20">
        <v>0</v>
      </c>
      <c r="AO132" s="20">
        <v>0</v>
      </c>
      <c r="AP132" s="20"/>
      <c r="AQ132" s="20">
        <v>630</v>
      </c>
      <c r="AR132" s="20">
        <f>SUM(AR133:AR135)</f>
        <v>0</v>
      </c>
    </row>
    <row r="133" s="3" customFormat="1" ht="22.5" customHeight="1" spans="1:44">
      <c r="A133" s="21" t="s">
        <v>185</v>
      </c>
      <c r="B133" s="19">
        <f t="shared" si="36"/>
        <v>841.25</v>
      </c>
      <c r="C133" s="22"/>
      <c r="D133" s="22">
        <v>13.25</v>
      </c>
      <c r="E133" s="22">
        <v>0</v>
      </c>
      <c r="F133" s="22"/>
      <c r="G133" s="22">
        <v>1.2</v>
      </c>
      <c r="H133" s="22"/>
      <c r="I133" s="22">
        <v>104.8</v>
      </c>
      <c r="J133" s="22"/>
      <c r="K133" s="22">
        <v>30</v>
      </c>
      <c r="L133" s="22">
        <v>160</v>
      </c>
      <c r="M133" s="22">
        <v>0</v>
      </c>
      <c r="N133" s="22">
        <v>0</v>
      </c>
      <c r="O133" s="22">
        <v>0</v>
      </c>
      <c r="P133" s="20">
        <v>0</v>
      </c>
      <c r="Q133" s="22"/>
      <c r="R133" s="22"/>
      <c r="S133" s="22"/>
      <c r="T133" s="22">
        <v>0</v>
      </c>
      <c r="U133" s="22">
        <v>0</v>
      </c>
      <c r="V133" s="22"/>
      <c r="W133" s="22"/>
      <c r="X133" s="22">
        <v>0</v>
      </c>
      <c r="Y133" s="22"/>
      <c r="Z133" s="22"/>
      <c r="AA133" s="22"/>
      <c r="AB133" s="22"/>
      <c r="AC133" s="22"/>
      <c r="AD133" s="22"/>
      <c r="AE133" s="22"/>
      <c r="AF133" s="22">
        <v>252</v>
      </c>
      <c r="AG133" s="22">
        <v>0</v>
      </c>
      <c r="AH133" s="22">
        <v>0</v>
      </c>
      <c r="AI133" s="22">
        <v>0</v>
      </c>
      <c r="AJ133" s="22"/>
      <c r="AK133" s="22"/>
      <c r="AL133" s="22">
        <v>50</v>
      </c>
      <c r="AM133" s="22">
        <v>90</v>
      </c>
      <c r="AN133" s="22"/>
      <c r="AO133" s="22"/>
      <c r="AP133" s="22"/>
      <c r="AQ133" s="22">
        <v>140</v>
      </c>
      <c r="AR133" s="22"/>
    </row>
    <row r="134" s="3" customFormat="1" ht="22.5" customHeight="1" spans="1:44">
      <c r="A134" s="23" t="s">
        <v>186</v>
      </c>
      <c r="B134" s="19">
        <f t="shared" si="36"/>
        <v>1827.2</v>
      </c>
      <c r="C134" s="22"/>
      <c r="D134" s="22">
        <v>20.71</v>
      </c>
      <c r="E134" s="22">
        <v>0</v>
      </c>
      <c r="F134" s="22">
        <v>39</v>
      </c>
      <c r="G134" s="22">
        <v>0.4</v>
      </c>
      <c r="H134" s="22">
        <v>0.7</v>
      </c>
      <c r="I134" s="22">
        <v>152.9</v>
      </c>
      <c r="J134" s="22"/>
      <c r="K134" s="22"/>
      <c r="L134" s="22">
        <v>180</v>
      </c>
      <c r="M134" s="22">
        <v>0</v>
      </c>
      <c r="N134" s="22">
        <v>0</v>
      </c>
      <c r="O134" s="22">
        <v>151</v>
      </c>
      <c r="P134" s="20">
        <v>20.49</v>
      </c>
      <c r="Q134" s="22"/>
      <c r="R134" s="22">
        <v>600</v>
      </c>
      <c r="S134" s="22"/>
      <c r="T134" s="22">
        <v>0</v>
      </c>
      <c r="U134" s="22">
        <v>0</v>
      </c>
      <c r="V134" s="22"/>
      <c r="W134" s="22"/>
      <c r="X134" s="22">
        <v>0</v>
      </c>
      <c r="Y134" s="22"/>
      <c r="Z134" s="22"/>
      <c r="AA134" s="22"/>
      <c r="AB134" s="22"/>
      <c r="AC134" s="22"/>
      <c r="AD134" s="22"/>
      <c r="AE134" s="22"/>
      <c r="AF134" s="22">
        <v>167</v>
      </c>
      <c r="AG134" s="22">
        <v>0</v>
      </c>
      <c r="AH134" s="22">
        <v>0</v>
      </c>
      <c r="AI134" s="22">
        <v>0</v>
      </c>
      <c r="AJ134" s="22"/>
      <c r="AK134" s="22"/>
      <c r="AL134" s="22">
        <v>115</v>
      </c>
      <c r="AM134" s="22">
        <v>150</v>
      </c>
      <c r="AN134" s="22"/>
      <c r="AO134" s="22"/>
      <c r="AP134" s="22"/>
      <c r="AQ134" s="22">
        <v>230</v>
      </c>
      <c r="AR134" s="22"/>
    </row>
    <row r="135" s="3" customFormat="1" ht="22.5" customHeight="1" spans="1:44">
      <c r="A135" s="21" t="s">
        <v>187</v>
      </c>
      <c r="B135" s="19">
        <f t="shared" si="36"/>
        <v>3650.47</v>
      </c>
      <c r="C135" s="22">
        <v>370</v>
      </c>
      <c r="D135" s="22">
        <v>44.47</v>
      </c>
      <c r="E135" s="22">
        <v>0</v>
      </c>
      <c r="F135" s="22"/>
      <c r="G135" s="22">
        <v>109.3</v>
      </c>
      <c r="H135" s="22"/>
      <c r="I135" s="22">
        <v>95.7</v>
      </c>
      <c r="J135" s="22"/>
      <c r="K135" s="22"/>
      <c r="L135" s="22">
        <v>80</v>
      </c>
      <c r="M135" s="22">
        <v>0</v>
      </c>
      <c r="N135" s="22">
        <v>0</v>
      </c>
      <c r="O135" s="22">
        <v>0</v>
      </c>
      <c r="P135" s="20">
        <v>0</v>
      </c>
      <c r="Q135" s="22"/>
      <c r="R135" s="22">
        <v>1000</v>
      </c>
      <c r="S135" s="22">
        <v>700</v>
      </c>
      <c r="T135" s="22">
        <v>0</v>
      </c>
      <c r="U135" s="22">
        <v>0</v>
      </c>
      <c r="V135" s="22"/>
      <c r="W135" s="22"/>
      <c r="X135" s="22">
        <v>88</v>
      </c>
      <c r="Y135" s="22"/>
      <c r="Z135" s="22"/>
      <c r="AA135" s="22"/>
      <c r="AB135" s="22"/>
      <c r="AC135" s="22"/>
      <c r="AD135" s="22"/>
      <c r="AE135" s="22"/>
      <c r="AF135" s="22">
        <v>203</v>
      </c>
      <c r="AG135" s="22">
        <v>0</v>
      </c>
      <c r="AH135" s="22">
        <v>0</v>
      </c>
      <c r="AI135" s="22">
        <v>300</v>
      </c>
      <c r="AJ135" s="22"/>
      <c r="AK135" s="22"/>
      <c r="AL135" s="22">
        <v>250</v>
      </c>
      <c r="AM135" s="22">
        <v>150</v>
      </c>
      <c r="AN135" s="22"/>
      <c r="AO135" s="22"/>
      <c r="AP135" s="22"/>
      <c r="AQ135" s="22">
        <v>260</v>
      </c>
      <c r="AR135" s="22"/>
    </row>
    <row r="136" s="4" customFormat="1" ht="22.5" customHeight="1" spans="1:44">
      <c r="A136" s="18" t="s">
        <v>188</v>
      </c>
      <c r="B136" s="19">
        <f t="shared" si="36"/>
        <v>20546.19</v>
      </c>
      <c r="C136" s="20">
        <f>SUM(C137,C138,C141)</f>
        <v>1100</v>
      </c>
      <c r="D136" s="20">
        <f>SUM(D137,D138,D141)</f>
        <v>453.21</v>
      </c>
      <c r="E136" s="20">
        <f>SUM(E137,E138,E141)</f>
        <v>600</v>
      </c>
      <c r="F136" s="20">
        <f>SUM(F137,F138,F141)</f>
        <v>50</v>
      </c>
      <c r="G136" s="20">
        <f t="shared" ref="G136:L136" si="73">SUM(G137,G138,G141)</f>
        <v>69.3</v>
      </c>
      <c r="H136" s="20">
        <f t="shared" si="73"/>
        <v>0.3</v>
      </c>
      <c r="I136" s="20">
        <f t="shared" si="73"/>
        <v>762.4</v>
      </c>
      <c r="J136" s="20">
        <f t="shared" si="73"/>
        <v>200</v>
      </c>
      <c r="K136" s="20">
        <f t="shared" si="73"/>
        <v>60</v>
      </c>
      <c r="L136" s="20">
        <f t="shared" si="73"/>
        <v>2543</v>
      </c>
      <c r="M136" s="20">
        <v>70</v>
      </c>
      <c r="N136" s="20">
        <v>0</v>
      </c>
      <c r="O136" s="20">
        <v>2411</v>
      </c>
      <c r="P136" s="20">
        <v>3378.98</v>
      </c>
      <c r="Q136" s="20">
        <f>SUM(Q137,Q138,Q141)</f>
        <v>0</v>
      </c>
      <c r="R136" s="20">
        <f>SUM(R137,R138,R141)</f>
        <v>1200</v>
      </c>
      <c r="S136" s="20">
        <f>SUM(S137,S138,S141)</f>
        <v>1000</v>
      </c>
      <c r="T136" s="20">
        <v>285</v>
      </c>
      <c r="U136" s="20">
        <v>0</v>
      </c>
      <c r="V136" s="20">
        <f>SUM(V137,V138,V141)</f>
        <v>0</v>
      </c>
      <c r="W136" s="20">
        <f>SUM(W137,W138,W141)</f>
        <v>0</v>
      </c>
      <c r="X136" s="20">
        <f>SUM(X137,X138,X141)</f>
        <v>0</v>
      </c>
      <c r="Y136" s="20">
        <f t="shared" ref="Y136:AK136" si="74">SUM(Y137,Y138,Y141)</f>
        <v>0</v>
      </c>
      <c r="Z136" s="20">
        <f t="shared" si="74"/>
        <v>0</v>
      </c>
      <c r="AA136" s="20">
        <f t="shared" si="74"/>
        <v>0</v>
      </c>
      <c r="AB136" s="20">
        <f t="shared" si="74"/>
        <v>0</v>
      </c>
      <c r="AC136" s="20">
        <f t="shared" si="74"/>
        <v>0</v>
      </c>
      <c r="AD136" s="20">
        <f t="shared" si="74"/>
        <v>0</v>
      </c>
      <c r="AE136" s="20">
        <f t="shared" si="74"/>
        <v>0</v>
      </c>
      <c r="AF136" s="20">
        <v>1097</v>
      </c>
      <c r="AG136" s="20">
        <v>1790</v>
      </c>
      <c r="AH136" s="20">
        <v>0</v>
      </c>
      <c r="AI136" s="20">
        <v>350</v>
      </c>
      <c r="AJ136" s="20">
        <v>0</v>
      </c>
      <c r="AK136" s="20">
        <f>SUM(AK137,AK138,AK141)</f>
        <v>0</v>
      </c>
      <c r="AL136" s="20">
        <v>1800</v>
      </c>
      <c r="AM136" s="20">
        <v>570</v>
      </c>
      <c r="AN136" s="20">
        <v>0</v>
      </c>
      <c r="AO136" s="20">
        <v>0</v>
      </c>
      <c r="AP136" s="20"/>
      <c r="AQ136" s="20">
        <v>756</v>
      </c>
      <c r="AR136" s="20">
        <f>SUM(AR137,AR138,AR141)</f>
        <v>0</v>
      </c>
    </row>
    <row r="137" s="3" customFormat="1" ht="22.5" customHeight="1" spans="1:44">
      <c r="A137" s="21" t="s">
        <v>189</v>
      </c>
      <c r="B137" s="19">
        <f t="shared" si="36"/>
        <v>815</v>
      </c>
      <c r="C137" s="22"/>
      <c r="D137" s="22"/>
      <c r="E137" s="22"/>
      <c r="F137" s="22"/>
      <c r="G137" s="22"/>
      <c r="H137" s="22"/>
      <c r="I137" s="22"/>
      <c r="J137" s="22"/>
      <c r="K137" s="22">
        <v>30</v>
      </c>
      <c r="L137" s="22"/>
      <c r="M137" s="22"/>
      <c r="N137" s="22">
        <v>0</v>
      </c>
      <c r="O137" s="22">
        <v>0</v>
      </c>
      <c r="P137" s="20">
        <v>0</v>
      </c>
      <c r="Q137" s="22"/>
      <c r="R137" s="22"/>
      <c r="S137" s="22"/>
      <c r="T137" s="22"/>
      <c r="U137" s="22"/>
      <c r="V137" s="22"/>
      <c r="W137" s="22"/>
      <c r="X137" s="22">
        <v>0</v>
      </c>
      <c r="Y137" s="22"/>
      <c r="Z137" s="22"/>
      <c r="AA137" s="22"/>
      <c r="AB137" s="22"/>
      <c r="AC137" s="22"/>
      <c r="AD137" s="22"/>
      <c r="AE137" s="22"/>
      <c r="AF137" s="22"/>
      <c r="AG137" s="22">
        <v>580</v>
      </c>
      <c r="AH137" s="22"/>
      <c r="AI137" s="22"/>
      <c r="AJ137" s="22"/>
      <c r="AK137" s="22"/>
      <c r="AL137" s="22"/>
      <c r="AM137" s="22">
        <v>60</v>
      </c>
      <c r="AN137" s="22"/>
      <c r="AO137" s="22"/>
      <c r="AP137" s="22"/>
      <c r="AQ137" s="22">
        <v>145</v>
      </c>
      <c r="AR137" s="22"/>
    </row>
    <row r="138" s="2" customFormat="1" ht="22.5" customHeight="1" spans="1:44">
      <c r="A138" s="18" t="s">
        <v>190</v>
      </c>
      <c r="B138" s="19">
        <f t="shared" si="36"/>
        <v>5664.52</v>
      </c>
      <c r="C138" s="20">
        <f>SUM(C139:C140)</f>
        <v>400</v>
      </c>
      <c r="D138" s="20">
        <f>SUM(D139:D140)</f>
        <v>20.72</v>
      </c>
      <c r="E138" s="20">
        <f>SUM(E139:E140)</f>
        <v>54</v>
      </c>
      <c r="F138" s="20">
        <f>SUM(F139:F140)</f>
        <v>0</v>
      </c>
      <c r="G138" s="20">
        <f t="shared" ref="G138:L138" si="75">SUM(G139:G140)</f>
        <v>19.6</v>
      </c>
      <c r="H138" s="20">
        <f t="shared" si="75"/>
        <v>0</v>
      </c>
      <c r="I138" s="20">
        <f t="shared" si="75"/>
        <v>156.4</v>
      </c>
      <c r="J138" s="20">
        <f t="shared" si="75"/>
        <v>0</v>
      </c>
      <c r="K138" s="20">
        <f t="shared" si="75"/>
        <v>0</v>
      </c>
      <c r="L138" s="20">
        <f t="shared" si="75"/>
        <v>568</v>
      </c>
      <c r="M138" s="20">
        <v>0</v>
      </c>
      <c r="N138" s="20">
        <v>0</v>
      </c>
      <c r="O138" s="20">
        <v>295</v>
      </c>
      <c r="P138" s="20">
        <v>2148.8</v>
      </c>
      <c r="Q138" s="20">
        <f>SUM(Q139:Q140)</f>
        <v>0</v>
      </c>
      <c r="R138" s="20">
        <f>SUM(R139:R140)</f>
        <v>600</v>
      </c>
      <c r="S138" s="20">
        <f>SUM(S139:S140)</f>
        <v>300</v>
      </c>
      <c r="T138" s="20">
        <v>157</v>
      </c>
      <c r="U138" s="20">
        <v>0</v>
      </c>
      <c r="V138" s="20">
        <f>SUM(V139:V140)</f>
        <v>0</v>
      </c>
      <c r="W138" s="20">
        <f>SUM(W139:W140)</f>
        <v>0</v>
      </c>
      <c r="X138" s="20">
        <f>SUM(X139:X140)</f>
        <v>0</v>
      </c>
      <c r="Y138" s="20">
        <f t="shared" ref="Y138:AK138" si="76">SUM(Y139:Y140)</f>
        <v>0</v>
      </c>
      <c r="Z138" s="20">
        <f t="shared" si="76"/>
        <v>0</v>
      </c>
      <c r="AA138" s="20">
        <f t="shared" si="76"/>
        <v>0</v>
      </c>
      <c r="AB138" s="20">
        <f t="shared" si="76"/>
        <v>0</v>
      </c>
      <c r="AC138" s="20">
        <f t="shared" si="76"/>
        <v>0</v>
      </c>
      <c r="AD138" s="20">
        <f t="shared" si="76"/>
        <v>0</v>
      </c>
      <c r="AE138" s="20">
        <f t="shared" si="76"/>
        <v>0</v>
      </c>
      <c r="AF138" s="20">
        <v>100</v>
      </c>
      <c r="AG138" s="20">
        <v>0</v>
      </c>
      <c r="AH138" s="20">
        <v>0</v>
      </c>
      <c r="AI138" s="20">
        <v>350</v>
      </c>
      <c r="AJ138" s="20">
        <v>0</v>
      </c>
      <c r="AK138" s="20">
        <f>SUM(AK139:AK140)</f>
        <v>0</v>
      </c>
      <c r="AL138" s="20">
        <v>410</v>
      </c>
      <c r="AM138" s="20">
        <v>30</v>
      </c>
      <c r="AN138" s="20">
        <v>0</v>
      </c>
      <c r="AO138" s="20">
        <v>0</v>
      </c>
      <c r="AP138" s="20"/>
      <c r="AQ138" s="20">
        <v>55</v>
      </c>
      <c r="AR138" s="20">
        <f>SUM(AR139:AR140)</f>
        <v>0</v>
      </c>
    </row>
    <row r="139" s="3" customFormat="1" ht="22.5" customHeight="1" spans="1:44">
      <c r="A139" s="21" t="s">
        <v>191</v>
      </c>
      <c r="B139" s="19">
        <f t="shared" si="36"/>
        <v>2932.36</v>
      </c>
      <c r="C139" s="22"/>
      <c r="D139" s="22">
        <v>10.36</v>
      </c>
      <c r="E139" s="22">
        <v>27</v>
      </c>
      <c r="F139" s="22"/>
      <c r="G139" s="22">
        <v>19.5</v>
      </c>
      <c r="H139" s="22"/>
      <c r="I139" s="22">
        <v>110.5</v>
      </c>
      <c r="J139" s="22"/>
      <c r="K139" s="22"/>
      <c r="L139" s="22">
        <v>252</v>
      </c>
      <c r="M139" s="22">
        <v>0</v>
      </c>
      <c r="N139" s="22">
        <v>0</v>
      </c>
      <c r="O139" s="22">
        <v>149</v>
      </c>
      <c r="P139" s="22">
        <v>1739</v>
      </c>
      <c r="Q139" s="22"/>
      <c r="R139" s="22"/>
      <c r="S139" s="22"/>
      <c r="T139" s="22">
        <v>0</v>
      </c>
      <c r="U139" s="22">
        <v>0</v>
      </c>
      <c r="V139" s="22"/>
      <c r="W139" s="22"/>
      <c r="X139" s="22">
        <v>0</v>
      </c>
      <c r="Y139" s="22"/>
      <c r="Z139" s="22"/>
      <c r="AA139" s="22"/>
      <c r="AB139" s="22"/>
      <c r="AC139" s="22"/>
      <c r="AD139" s="22"/>
      <c r="AE139" s="22"/>
      <c r="AF139" s="22">
        <v>20</v>
      </c>
      <c r="AG139" s="22">
        <v>0</v>
      </c>
      <c r="AH139" s="22">
        <v>0</v>
      </c>
      <c r="AI139" s="22">
        <v>350</v>
      </c>
      <c r="AJ139" s="22"/>
      <c r="AK139" s="22"/>
      <c r="AL139" s="22">
        <v>200</v>
      </c>
      <c r="AM139" s="22">
        <v>0</v>
      </c>
      <c r="AN139" s="22"/>
      <c r="AO139" s="22"/>
      <c r="AP139" s="22"/>
      <c r="AQ139" s="22">
        <v>55</v>
      </c>
      <c r="AR139" s="22"/>
    </row>
    <row r="140" s="5" customFormat="1" ht="22.5" customHeight="1" spans="1:44">
      <c r="A140" s="21" t="s">
        <v>192</v>
      </c>
      <c r="B140" s="19">
        <f t="shared" si="36"/>
        <v>2732.16</v>
      </c>
      <c r="C140" s="22">
        <v>400</v>
      </c>
      <c r="D140" s="22">
        <v>10.36</v>
      </c>
      <c r="E140" s="22">
        <v>27</v>
      </c>
      <c r="F140" s="22"/>
      <c r="G140" s="22">
        <v>0.1</v>
      </c>
      <c r="H140" s="22"/>
      <c r="I140" s="22">
        <v>45.9</v>
      </c>
      <c r="J140" s="22"/>
      <c r="K140" s="22"/>
      <c r="L140" s="22">
        <v>316</v>
      </c>
      <c r="M140" s="22">
        <v>0</v>
      </c>
      <c r="N140" s="22">
        <v>0</v>
      </c>
      <c r="O140" s="22">
        <v>146</v>
      </c>
      <c r="P140" s="22">
        <v>409.8</v>
      </c>
      <c r="Q140" s="22"/>
      <c r="R140" s="22">
        <v>600</v>
      </c>
      <c r="S140" s="22">
        <v>300</v>
      </c>
      <c r="T140" s="22">
        <v>157</v>
      </c>
      <c r="U140" s="22">
        <v>0</v>
      </c>
      <c r="V140" s="22"/>
      <c r="W140" s="22"/>
      <c r="X140" s="22">
        <v>0</v>
      </c>
      <c r="Y140" s="22"/>
      <c r="Z140" s="22"/>
      <c r="AA140" s="22"/>
      <c r="AB140" s="22"/>
      <c r="AC140" s="22"/>
      <c r="AD140" s="22"/>
      <c r="AE140" s="22"/>
      <c r="AF140" s="22">
        <v>80</v>
      </c>
      <c r="AG140" s="22">
        <v>0</v>
      </c>
      <c r="AH140" s="22">
        <v>0</v>
      </c>
      <c r="AI140" s="22">
        <v>0</v>
      </c>
      <c r="AJ140" s="22"/>
      <c r="AK140" s="22"/>
      <c r="AL140" s="22">
        <v>210</v>
      </c>
      <c r="AM140" s="22">
        <v>30</v>
      </c>
      <c r="AN140" s="22"/>
      <c r="AO140" s="22"/>
      <c r="AP140" s="22"/>
      <c r="AQ140" s="22">
        <v>0</v>
      </c>
      <c r="AR140" s="22"/>
    </row>
    <row r="141" s="4" customFormat="1" ht="22.5" customHeight="1" spans="1:44">
      <c r="A141" s="18" t="s">
        <v>193</v>
      </c>
      <c r="B141" s="19">
        <f t="shared" ref="B141:B204" si="77">SUM(C141:AR141)</f>
        <v>14066.67</v>
      </c>
      <c r="C141" s="20">
        <f>SUM(C142:C151)</f>
        <v>700</v>
      </c>
      <c r="D141" s="20">
        <f>SUM(D142:D151)</f>
        <v>432.49</v>
      </c>
      <c r="E141" s="20">
        <f>SUM(E142:E151)</f>
        <v>546</v>
      </c>
      <c r="F141" s="20">
        <f>SUM(F142:F151)</f>
        <v>50</v>
      </c>
      <c r="G141" s="20">
        <f t="shared" ref="G141:L141" si="78">SUM(G142:G151)</f>
        <v>49.7</v>
      </c>
      <c r="H141" s="20">
        <f t="shared" si="78"/>
        <v>0.3</v>
      </c>
      <c r="I141" s="20">
        <f t="shared" si="78"/>
        <v>606</v>
      </c>
      <c r="J141" s="20">
        <f t="shared" si="78"/>
        <v>200</v>
      </c>
      <c r="K141" s="20">
        <f t="shared" si="78"/>
        <v>30</v>
      </c>
      <c r="L141" s="20">
        <f t="shared" si="78"/>
        <v>1975</v>
      </c>
      <c r="M141" s="20">
        <v>70</v>
      </c>
      <c r="N141" s="20">
        <v>0</v>
      </c>
      <c r="O141" s="20">
        <v>2116</v>
      </c>
      <c r="P141" s="20">
        <v>1230.18</v>
      </c>
      <c r="Q141" s="20">
        <f>SUM(Q142:Q151)</f>
        <v>0</v>
      </c>
      <c r="R141" s="20">
        <f>SUM(R142:R151)</f>
        <v>600</v>
      </c>
      <c r="S141" s="20">
        <f>SUM(S142:S151)</f>
        <v>700</v>
      </c>
      <c r="T141" s="20">
        <v>128</v>
      </c>
      <c r="U141" s="20">
        <v>0</v>
      </c>
      <c r="V141" s="20">
        <f>SUM(V142:V151)</f>
        <v>0</v>
      </c>
      <c r="W141" s="20">
        <f>SUM(W142:W151)</f>
        <v>0</v>
      </c>
      <c r="X141" s="20">
        <f>SUM(X142:X151)</f>
        <v>0</v>
      </c>
      <c r="Y141" s="20">
        <f t="shared" ref="Y141:AK141" si="79">SUM(Y142:Y151)</f>
        <v>0</v>
      </c>
      <c r="Z141" s="20">
        <f t="shared" si="79"/>
        <v>0</v>
      </c>
      <c r="AA141" s="20">
        <f t="shared" si="79"/>
        <v>0</v>
      </c>
      <c r="AB141" s="20">
        <f t="shared" si="79"/>
        <v>0</v>
      </c>
      <c r="AC141" s="20">
        <f t="shared" si="79"/>
        <v>0</v>
      </c>
      <c r="AD141" s="20">
        <f t="shared" si="79"/>
        <v>0</v>
      </c>
      <c r="AE141" s="20">
        <f t="shared" si="79"/>
        <v>0</v>
      </c>
      <c r="AF141" s="20">
        <v>997</v>
      </c>
      <c r="AG141" s="20">
        <v>1210</v>
      </c>
      <c r="AH141" s="20">
        <v>0</v>
      </c>
      <c r="AI141" s="20">
        <v>0</v>
      </c>
      <c r="AJ141" s="20">
        <v>0</v>
      </c>
      <c r="AK141" s="20">
        <f>SUM(AK142:AK151)</f>
        <v>0</v>
      </c>
      <c r="AL141" s="20">
        <v>1390</v>
      </c>
      <c r="AM141" s="20">
        <v>480</v>
      </c>
      <c r="AN141" s="20">
        <v>0</v>
      </c>
      <c r="AO141" s="20">
        <v>0</v>
      </c>
      <c r="AP141" s="20"/>
      <c r="AQ141" s="20">
        <v>556</v>
      </c>
      <c r="AR141" s="20">
        <f>SUM(AR142:AR151)</f>
        <v>0</v>
      </c>
    </row>
    <row r="142" s="3" customFormat="1" ht="22.5" customHeight="1" spans="1:44">
      <c r="A142" s="21" t="s">
        <v>194</v>
      </c>
      <c r="B142" s="19">
        <f t="shared" si="77"/>
        <v>1488.32</v>
      </c>
      <c r="C142" s="22"/>
      <c r="D142" s="22">
        <v>10.36</v>
      </c>
      <c r="E142" s="22">
        <v>42</v>
      </c>
      <c r="F142" s="22"/>
      <c r="G142" s="22">
        <v>5.4</v>
      </c>
      <c r="H142" s="22"/>
      <c r="I142" s="22">
        <v>125.6</v>
      </c>
      <c r="J142" s="22">
        <v>200</v>
      </c>
      <c r="K142" s="22"/>
      <c r="L142" s="22">
        <v>316</v>
      </c>
      <c r="M142" s="22">
        <v>0</v>
      </c>
      <c r="N142" s="22">
        <v>0</v>
      </c>
      <c r="O142" s="22">
        <v>289</v>
      </c>
      <c r="P142" s="22">
        <v>229.96</v>
      </c>
      <c r="Q142" s="22"/>
      <c r="R142" s="22"/>
      <c r="S142" s="22"/>
      <c r="T142" s="22">
        <v>0</v>
      </c>
      <c r="U142" s="22">
        <v>0</v>
      </c>
      <c r="V142" s="22"/>
      <c r="W142" s="22"/>
      <c r="X142" s="22">
        <v>0</v>
      </c>
      <c r="Y142" s="22"/>
      <c r="Z142" s="22"/>
      <c r="AA142" s="22"/>
      <c r="AB142" s="22"/>
      <c r="AC142" s="22"/>
      <c r="AD142" s="22"/>
      <c r="AE142" s="22"/>
      <c r="AF142" s="22">
        <v>50</v>
      </c>
      <c r="AG142" s="22">
        <v>0</v>
      </c>
      <c r="AH142" s="22">
        <v>0</v>
      </c>
      <c r="AI142" s="22">
        <v>0</v>
      </c>
      <c r="AJ142" s="22"/>
      <c r="AK142" s="22"/>
      <c r="AL142" s="22">
        <v>190</v>
      </c>
      <c r="AM142" s="22">
        <v>30</v>
      </c>
      <c r="AN142" s="22"/>
      <c r="AO142" s="22"/>
      <c r="AP142" s="22"/>
      <c r="AQ142" s="22">
        <v>0</v>
      </c>
      <c r="AR142" s="22"/>
    </row>
    <row r="143" s="3" customFormat="1" ht="22.5" customHeight="1" spans="1:44">
      <c r="A143" s="23" t="s">
        <v>195</v>
      </c>
      <c r="B143" s="19">
        <f t="shared" si="77"/>
        <v>2042.8</v>
      </c>
      <c r="C143" s="22"/>
      <c r="D143" s="22">
        <v>10.36</v>
      </c>
      <c r="E143" s="22">
        <v>69</v>
      </c>
      <c r="F143" s="22"/>
      <c r="G143" s="22">
        <v>35</v>
      </c>
      <c r="H143" s="22">
        <v>0.3</v>
      </c>
      <c r="I143" s="22">
        <v>131.7</v>
      </c>
      <c r="J143" s="22"/>
      <c r="K143" s="22"/>
      <c r="L143" s="22">
        <v>316</v>
      </c>
      <c r="M143" s="22">
        <v>0</v>
      </c>
      <c r="N143" s="22">
        <v>0</v>
      </c>
      <c r="O143" s="22">
        <v>393</v>
      </c>
      <c r="P143" s="22">
        <v>694.44</v>
      </c>
      <c r="Q143" s="22"/>
      <c r="R143" s="22"/>
      <c r="S143" s="22"/>
      <c r="T143" s="22">
        <v>78</v>
      </c>
      <c r="U143" s="22">
        <v>0</v>
      </c>
      <c r="V143" s="22"/>
      <c r="W143" s="22"/>
      <c r="X143" s="22">
        <v>0</v>
      </c>
      <c r="Y143" s="22"/>
      <c r="Z143" s="22"/>
      <c r="AA143" s="22"/>
      <c r="AB143" s="22"/>
      <c r="AC143" s="22"/>
      <c r="AD143" s="22"/>
      <c r="AE143" s="22"/>
      <c r="AF143" s="22">
        <v>70</v>
      </c>
      <c r="AG143" s="22">
        <v>0</v>
      </c>
      <c r="AH143" s="22">
        <v>0</v>
      </c>
      <c r="AI143" s="22">
        <v>0</v>
      </c>
      <c r="AJ143" s="22"/>
      <c r="AK143" s="22"/>
      <c r="AL143" s="22">
        <v>225</v>
      </c>
      <c r="AM143" s="22">
        <v>20</v>
      </c>
      <c r="AN143" s="22"/>
      <c r="AO143" s="22"/>
      <c r="AP143" s="22"/>
      <c r="AQ143" s="22">
        <v>0</v>
      </c>
      <c r="AR143" s="22"/>
    </row>
    <row r="144" s="3" customFormat="1" ht="22.5" customHeight="1" spans="1:44">
      <c r="A144" s="21" t="s">
        <v>196</v>
      </c>
      <c r="B144" s="19">
        <f t="shared" si="77"/>
        <v>1345.69</v>
      </c>
      <c r="C144" s="22">
        <v>300</v>
      </c>
      <c r="D144" s="22">
        <v>25.91</v>
      </c>
      <c r="E144" s="22">
        <v>120</v>
      </c>
      <c r="F144" s="22"/>
      <c r="G144" s="22">
        <v>0.6</v>
      </c>
      <c r="H144" s="22"/>
      <c r="I144" s="22">
        <v>33.4</v>
      </c>
      <c r="J144" s="22"/>
      <c r="K144" s="22"/>
      <c r="L144" s="22">
        <v>102</v>
      </c>
      <c r="M144" s="22">
        <v>70</v>
      </c>
      <c r="N144" s="22">
        <v>0</v>
      </c>
      <c r="O144" s="22">
        <v>201</v>
      </c>
      <c r="P144" s="22">
        <v>75.78</v>
      </c>
      <c r="Q144" s="22"/>
      <c r="R144" s="22"/>
      <c r="S144" s="22"/>
      <c r="T144" s="22">
        <v>0</v>
      </c>
      <c r="U144" s="22">
        <v>0</v>
      </c>
      <c r="V144" s="22"/>
      <c r="W144" s="22"/>
      <c r="X144" s="22">
        <v>0</v>
      </c>
      <c r="Y144" s="22"/>
      <c r="Z144" s="22"/>
      <c r="AA144" s="22"/>
      <c r="AB144" s="22"/>
      <c r="AC144" s="22"/>
      <c r="AD144" s="22"/>
      <c r="AE144" s="22"/>
      <c r="AF144" s="22">
        <v>167</v>
      </c>
      <c r="AG144" s="22">
        <v>0</v>
      </c>
      <c r="AH144" s="22">
        <v>0</v>
      </c>
      <c r="AI144" s="22">
        <v>0</v>
      </c>
      <c r="AJ144" s="22"/>
      <c r="AK144" s="22"/>
      <c r="AL144" s="22">
        <v>180</v>
      </c>
      <c r="AM144" s="22">
        <v>20</v>
      </c>
      <c r="AN144" s="22"/>
      <c r="AO144" s="22"/>
      <c r="AP144" s="22"/>
      <c r="AQ144" s="22">
        <v>50</v>
      </c>
      <c r="AR144" s="22"/>
    </row>
    <row r="145" s="3" customFormat="1" ht="22.5" customHeight="1" spans="1:44">
      <c r="A145" s="21" t="s">
        <v>197</v>
      </c>
      <c r="B145" s="19">
        <f t="shared" si="77"/>
        <v>2810.8</v>
      </c>
      <c r="C145" s="22">
        <v>400</v>
      </c>
      <c r="D145" s="22">
        <v>25.91</v>
      </c>
      <c r="E145" s="22">
        <v>150</v>
      </c>
      <c r="F145" s="22"/>
      <c r="G145" s="22">
        <v>0</v>
      </c>
      <c r="H145" s="22"/>
      <c r="I145" s="22">
        <v>81</v>
      </c>
      <c r="J145" s="22"/>
      <c r="K145" s="22"/>
      <c r="L145" s="22">
        <v>316</v>
      </c>
      <c r="M145" s="22">
        <v>0</v>
      </c>
      <c r="N145" s="22">
        <v>0</v>
      </c>
      <c r="O145" s="22">
        <v>244</v>
      </c>
      <c r="P145" s="22">
        <v>68.89</v>
      </c>
      <c r="Q145" s="22"/>
      <c r="R145" s="22">
        <v>600</v>
      </c>
      <c r="S145" s="22"/>
      <c r="T145" s="22">
        <v>0</v>
      </c>
      <c r="U145" s="22">
        <v>0</v>
      </c>
      <c r="V145" s="22"/>
      <c r="W145" s="22"/>
      <c r="X145" s="22">
        <v>0</v>
      </c>
      <c r="Y145" s="22"/>
      <c r="Z145" s="22"/>
      <c r="AA145" s="22"/>
      <c r="AB145" s="22"/>
      <c r="AC145" s="22"/>
      <c r="AD145" s="22"/>
      <c r="AE145" s="22"/>
      <c r="AF145" s="22">
        <v>190</v>
      </c>
      <c r="AG145" s="22">
        <v>360</v>
      </c>
      <c r="AH145" s="22">
        <v>0</v>
      </c>
      <c r="AI145" s="22">
        <v>0</v>
      </c>
      <c r="AJ145" s="22"/>
      <c r="AK145" s="22"/>
      <c r="AL145" s="22">
        <v>225</v>
      </c>
      <c r="AM145" s="22">
        <v>30</v>
      </c>
      <c r="AN145" s="22"/>
      <c r="AO145" s="22"/>
      <c r="AP145" s="22"/>
      <c r="AQ145" s="22">
        <v>120</v>
      </c>
      <c r="AR145" s="22"/>
    </row>
    <row r="146" s="3" customFormat="1" ht="22.5" customHeight="1" spans="1:44">
      <c r="A146" s="21" t="s">
        <v>198</v>
      </c>
      <c r="B146" s="19">
        <f t="shared" si="77"/>
        <v>1122.91</v>
      </c>
      <c r="C146" s="22"/>
      <c r="D146" s="22">
        <v>25.91</v>
      </c>
      <c r="E146" s="22">
        <v>45</v>
      </c>
      <c r="F146" s="22"/>
      <c r="G146" s="22">
        <v>1.1</v>
      </c>
      <c r="H146" s="22"/>
      <c r="I146" s="22">
        <v>25.9</v>
      </c>
      <c r="J146" s="22"/>
      <c r="K146" s="22">
        <v>30</v>
      </c>
      <c r="L146" s="22">
        <v>102</v>
      </c>
      <c r="M146" s="22">
        <v>0</v>
      </c>
      <c r="N146" s="22">
        <v>0</v>
      </c>
      <c r="O146" s="22">
        <v>0</v>
      </c>
      <c r="P146" s="22">
        <v>0</v>
      </c>
      <c r="Q146" s="22"/>
      <c r="R146" s="22"/>
      <c r="S146" s="22">
        <v>700</v>
      </c>
      <c r="T146" s="22">
        <v>0</v>
      </c>
      <c r="U146" s="22">
        <v>0</v>
      </c>
      <c r="V146" s="22"/>
      <c r="W146" s="22"/>
      <c r="X146" s="22">
        <v>0</v>
      </c>
      <c r="Y146" s="22"/>
      <c r="Z146" s="22"/>
      <c r="AA146" s="22"/>
      <c r="AB146" s="22"/>
      <c r="AC146" s="22"/>
      <c r="AD146" s="22"/>
      <c r="AE146" s="22"/>
      <c r="AF146" s="22">
        <v>0</v>
      </c>
      <c r="AG146" s="22">
        <v>0</v>
      </c>
      <c r="AH146" s="22">
        <v>0</v>
      </c>
      <c r="AI146" s="22">
        <v>0</v>
      </c>
      <c r="AJ146" s="22"/>
      <c r="AK146" s="22"/>
      <c r="AL146" s="22">
        <v>65</v>
      </c>
      <c r="AM146" s="22">
        <v>20</v>
      </c>
      <c r="AN146" s="22"/>
      <c r="AO146" s="22"/>
      <c r="AP146" s="22"/>
      <c r="AQ146" s="22">
        <v>108</v>
      </c>
      <c r="AR146" s="22"/>
    </row>
    <row r="147" s="3" customFormat="1" ht="22.5" customHeight="1" spans="1:44">
      <c r="A147" s="21" t="s">
        <v>199</v>
      </c>
      <c r="B147" s="19">
        <f t="shared" si="77"/>
        <v>358.71</v>
      </c>
      <c r="C147" s="22"/>
      <c r="D147" s="22">
        <v>51.71</v>
      </c>
      <c r="E147" s="22">
        <v>24</v>
      </c>
      <c r="F147" s="22"/>
      <c r="G147" s="22">
        <v>0.1</v>
      </c>
      <c r="H147" s="22"/>
      <c r="I147" s="22">
        <v>21.9</v>
      </c>
      <c r="J147" s="22"/>
      <c r="K147" s="22"/>
      <c r="L147" s="22">
        <v>102</v>
      </c>
      <c r="M147" s="22">
        <v>0</v>
      </c>
      <c r="N147" s="22">
        <v>0</v>
      </c>
      <c r="O147" s="22">
        <v>4</v>
      </c>
      <c r="P147" s="22">
        <v>0</v>
      </c>
      <c r="Q147" s="22"/>
      <c r="R147" s="22"/>
      <c r="S147" s="22"/>
      <c r="T147" s="22">
        <v>0</v>
      </c>
      <c r="U147" s="22">
        <v>0</v>
      </c>
      <c r="V147" s="22"/>
      <c r="W147" s="22"/>
      <c r="X147" s="22">
        <v>0</v>
      </c>
      <c r="Y147" s="22"/>
      <c r="Z147" s="22"/>
      <c r="AA147" s="22"/>
      <c r="AB147" s="22"/>
      <c r="AC147" s="22"/>
      <c r="AD147" s="22"/>
      <c r="AE147" s="22"/>
      <c r="AF147" s="22">
        <v>70</v>
      </c>
      <c r="AG147" s="22">
        <v>0</v>
      </c>
      <c r="AH147" s="22">
        <v>0</v>
      </c>
      <c r="AI147" s="22">
        <v>0</v>
      </c>
      <c r="AJ147" s="22"/>
      <c r="AK147" s="22"/>
      <c r="AL147" s="22">
        <v>55</v>
      </c>
      <c r="AM147" s="22">
        <v>30</v>
      </c>
      <c r="AN147" s="22"/>
      <c r="AO147" s="22"/>
      <c r="AP147" s="22"/>
      <c r="AQ147" s="22">
        <v>0</v>
      </c>
      <c r="AR147" s="22"/>
    </row>
    <row r="148" s="3" customFormat="1" ht="22.5" customHeight="1" spans="1:44">
      <c r="A148" s="21" t="s">
        <v>200</v>
      </c>
      <c r="B148" s="19">
        <f t="shared" si="77"/>
        <v>687.22</v>
      </c>
      <c r="C148" s="22"/>
      <c r="D148" s="22">
        <v>84.22</v>
      </c>
      <c r="E148" s="22">
        <v>24</v>
      </c>
      <c r="F148" s="22">
        <v>50</v>
      </c>
      <c r="G148" s="22">
        <v>0</v>
      </c>
      <c r="H148" s="22"/>
      <c r="I148" s="22">
        <v>22</v>
      </c>
      <c r="J148" s="22"/>
      <c r="K148" s="22"/>
      <c r="L148" s="22">
        <v>152</v>
      </c>
      <c r="M148" s="22">
        <v>0</v>
      </c>
      <c r="N148" s="22">
        <v>0</v>
      </c>
      <c r="O148" s="22">
        <v>0</v>
      </c>
      <c r="P148" s="22">
        <v>0</v>
      </c>
      <c r="Q148" s="22"/>
      <c r="R148" s="22"/>
      <c r="S148" s="22"/>
      <c r="T148" s="22">
        <v>50</v>
      </c>
      <c r="U148" s="22">
        <v>0</v>
      </c>
      <c r="V148" s="22"/>
      <c r="W148" s="22"/>
      <c r="X148" s="22">
        <v>0</v>
      </c>
      <c r="Y148" s="22"/>
      <c r="Z148" s="22"/>
      <c r="AA148" s="22"/>
      <c r="AB148" s="22"/>
      <c r="AC148" s="22"/>
      <c r="AD148" s="22"/>
      <c r="AE148" s="22"/>
      <c r="AF148" s="22">
        <v>140</v>
      </c>
      <c r="AG148" s="22">
        <v>0</v>
      </c>
      <c r="AH148" s="22">
        <v>0</v>
      </c>
      <c r="AI148" s="22">
        <v>0</v>
      </c>
      <c r="AJ148" s="22"/>
      <c r="AK148" s="22"/>
      <c r="AL148" s="22">
        <v>75</v>
      </c>
      <c r="AM148" s="22">
        <v>20</v>
      </c>
      <c r="AN148" s="22"/>
      <c r="AO148" s="22"/>
      <c r="AP148" s="22"/>
      <c r="AQ148" s="22">
        <v>70</v>
      </c>
      <c r="AR148" s="22"/>
    </row>
    <row r="149" s="3" customFormat="1" ht="22.5" customHeight="1" spans="1:44">
      <c r="A149" s="21" t="s">
        <v>201</v>
      </c>
      <c r="B149" s="19">
        <f t="shared" si="77"/>
        <v>2714.87</v>
      </c>
      <c r="C149" s="22"/>
      <c r="D149" s="22">
        <v>38.37</v>
      </c>
      <c r="E149" s="22">
        <v>24</v>
      </c>
      <c r="F149" s="22"/>
      <c r="G149" s="22">
        <v>0</v>
      </c>
      <c r="H149" s="22"/>
      <c r="I149" s="22">
        <v>97</v>
      </c>
      <c r="J149" s="22"/>
      <c r="K149" s="22"/>
      <c r="L149" s="22">
        <v>190</v>
      </c>
      <c r="M149" s="22">
        <v>0</v>
      </c>
      <c r="N149" s="22">
        <v>0</v>
      </c>
      <c r="O149" s="22">
        <v>884</v>
      </c>
      <c r="P149" s="22">
        <v>123.5</v>
      </c>
      <c r="Q149" s="22"/>
      <c r="R149" s="22"/>
      <c r="S149" s="22"/>
      <c r="T149" s="22">
        <v>0</v>
      </c>
      <c r="U149" s="22">
        <v>0</v>
      </c>
      <c r="V149" s="22"/>
      <c r="W149" s="22"/>
      <c r="X149" s="22">
        <v>0</v>
      </c>
      <c r="Y149" s="22"/>
      <c r="Z149" s="22"/>
      <c r="AA149" s="22"/>
      <c r="AB149" s="22"/>
      <c r="AC149" s="22"/>
      <c r="AD149" s="22"/>
      <c r="AE149" s="22"/>
      <c r="AF149" s="22">
        <v>160</v>
      </c>
      <c r="AG149" s="22">
        <v>850</v>
      </c>
      <c r="AH149" s="22">
        <v>0</v>
      </c>
      <c r="AI149" s="22">
        <v>0</v>
      </c>
      <c r="AJ149" s="22"/>
      <c r="AK149" s="22"/>
      <c r="AL149" s="22">
        <v>150</v>
      </c>
      <c r="AM149" s="22">
        <v>100</v>
      </c>
      <c r="AN149" s="22"/>
      <c r="AO149" s="22"/>
      <c r="AP149" s="22"/>
      <c r="AQ149" s="22">
        <v>98</v>
      </c>
      <c r="AR149" s="22"/>
    </row>
    <row r="150" s="3" customFormat="1" ht="22.5" customHeight="1" spans="1:44">
      <c r="A150" s="21" t="s">
        <v>202</v>
      </c>
      <c r="B150" s="19">
        <f t="shared" si="77"/>
        <v>590.76</v>
      </c>
      <c r="C150" s="22"/>
      <c r="D150" s="22">
        <v>86.76</v>
      </c>
      <c r="E150" s="22">
        <v>24</v>
      </c>
      <c r="F150" s="22"/>
      <c r="G150" s="22">
        <v>6.7</v>
      </c>
      <c r="H150" s="22"/>
      <c r="I150" s="22">
        <v>39.3</v>
      </c>
      <c r="J150" s="22"/>
      <c r="K150" s="22"/>
      <c r="L150" s="22">
        <v>164</v>
      </c>
      <c r="M150" s="22">
        <v>0</v>
      </c>
      <c r="N150" s="22">
        <v>0</v>
      </c>
      <c r="O150" s="22">
        <v>0</v>
      </c>
      <c r="P150" s="22">
        <v>0</v>
      </c>
      <c r="Q150" s="22"/>
      <c r="R150" s="22"/>
      <c r="S150" s="22"/>
      <c r="T150" s="22">
        <v>0</v>
      </c>
      <c r="U150" s="22">
        <v>0</v>
      </c>
      <c r="V150" s="22"/>
      <c r="W150" s="22"/>
      <c r="X150" s="22">
        <v>0</v>
      </c>
      <c r="Y150" s="22"/>
      <c r="Z150" s="22"/>
      <c r="AA150" s="22"/>
      <c r="AB150" s="22"/>
      <c r="AC150" s="22"/>
      <c r="AD150" s="22"/>
      <c r="AE150" s="22"/>
      <c r="AF150" s="22">
        <v>60</v>
      </c>
      <c r="AG150" s="22">
        <v>0</v>
      </c>
      <c r="AH150" s="22">
        <v>0</v>
      </c>
      <c r="AI150" s="22">
        <v>0</v>
      </c>
      <c r="AJ150" s="22"/>
      <c r="AK150" s="22"/>
      <c r="AL150" s="22">
        <v>110</v>
      </c>
      <c r="AM150" s="22">
        <v>100</v>
      </c>
      <c r="AN150" s="22"/>
      <c r="AO150" s="22"/>
      <c r="AP150" s="22"/>
      <c r="AQ150" s="22">
        <v>0</v>
      </c>
      <c r="AR150" s="22"/>
    </row>
    <row r="151" s="3" customFormat="1" ht="22.5" customHeight="1" spans="1:44">
      <c r="A151" s="21" t="s">
        <v>203</v>
      </c>
      <c r="B151" s="19">
        <f t="shared" si="77"/>
        <v>904.59</v>
      </c>
      <c r="C151" s="22"/>
      <c r="D151" s="22">
        <v>72.98</v>
      </c>
      <c r="E151" s="22">
        <v>24</v>
      </c>
      <c r="F151" s="22"/>
      <c r="G151" s="22">
        <v>0.8</v>
      </c>
      <c r="H151" s="22"/>
      <c r="I151" s="22">
        <v>28.2</v>
      </c>
      <c r="J151" s="22"/>
      <c r="K151" s="22"/>
      <c r="L151" s="22">
        <v>215</v>
      </c>
      <c r="M151" s="22">
        <v>0</v>
      </c>
      <c r="N151" s="22">
        <v>0</v>
      </c>
      <c r="O151" s="22">
        <v>101</v>
      </c>
      <c r="P151" s="22">
        <v>37.61</v>
      </c>
      <c r="Q151" s="22"/>
      <c r="R151" s="22"/>
      <c r="S151" s="22"/>
      <c r="T151" s="22">
        <v>0</v>
      </c>
      <c r="U151" s="22">
        <v>0</v>
      </c>
      <c r="V151" s="22"/>
      <c r="W151" s="22"/>
      <c r="X151" s="22">
        <v>0</v>
      </c>
      <c r="Y151" s="22"/>
      <c r="Z151" s="22"/>
      <c r="AA151" s="22"/>
      <c r="AB151" s="22"/>
      <c r="AC151" s="22"/>
      <c r="AD151" s="22"/>
      <c r="AE151" s="22"/>
      <c r="AF151" s="22">
        <v>90</v>
      </c>
      <c r="AG151" s="22">
        <v>0</v>
      </c>
      <c r="AH151" s="22">
        <v>0</v>
      </c>
      <c r="AI151" s="22">
        <v>0</v>
      </c>
      <c r="AJ151" s="22"/>
      <c r="AK151" s="22"/>
      <c r="AL151" s="22">
        <v>115</v>
      </c>
      <c r="AM151" s="22">
        <v>110</v>
      </c>
      <c r="AN151" s="22"/>
      <c r="AO151" s="22"/>
      <c r="AP151" s="22"/>
      <c r="AQ151" s="22">
        <v>110</v>
      </c>
      <c r="AR151" s="22"/>
    </row>
    <row r="152" s="4" customFormat="1" ht="22.5" customHeight="1" spans="1:44">
      <c r="A152" s="18" t="s">
        <v>204</v>
      </c>
      <c r="B152" s="19">
        <f t="shared" si="77"/>
        <v>30404.31</v>
      </c>
      <c r="C152" s="20">
        <f>SUM(C153,C154,C157)</f>
        <v>1150</v>
      </c>
      <c r="D152" s="20">
        <f>SUM(D153,D154,D157)</f>
        <v>524.15</v>
      </c>
      <c r="E152" s="20">
        <f>SUM(E153,E154,E157)</f>
        <v>600</v>
      </c>
      <c r="F152" s="20">
        <f>SUM(F153,F154,F157)</f>
        <v>39</v>
      </c>
      <c r="G152" s="20">
        <f t="shared" ref="G152:L152" si="80">SUM(G153,G154,G157)</f>
        <v>18.9</v>
      </c>
      <c r="H152" s="20">
        <f t="shared" si="80"/>
        <v>7.8</v>
      </c>
      <c r="I152" s="20">
        <f t="shared" si="80"/>
        <v>571.3</v>
      </c>
      <c r="J152" s="20">
        <f t="shared" si="80"/>
        <v>1850</v>
      </c>
      <c r="K152" s="20">
        <f t="shared" si="80"/>
        <v>60</v>
      </c>
      <c r="L152" s="20">
        <f t="shared" si="80"/>
        <v>2088</v>
      </c>
      <c r="M152" s="20">
        <v>120</v>
      </c>
      <c r="N152" s="20">
        <v>0</v>
      </c>
      <c r="O152" s="20">
        <v>3476</v>
      </c>
      <c r="P152" s="20">
        <v>737.16</v>
      </c>
      <c r="Q152" s="20">
        <f>SUM(Q153,Q154,Q157)</f>
        <v>0</v>
      </c>
      <c r="R152" s="20">
        <f>SUM(R153,R154,R157)</f>
        <v>7600</v>
      </c>
      <c r="S152" s="20">
        <f>SUM(S153,S154,S157)</f>
        <v>1700</v>
      </c>
      <c r="T152" s="20">
        <v>673</v>
      </c>
      <c r="U152" s="20">
        <v>0</v>
      </c>
      <c r="V152" s="20">
        <f>SUM(V153,V154,V157)</f>
        <v>0</v>
      </c>
      <c r="W152" s="20">
        <f>SUM(W153,W154,W157)</f>
        <v>1000</v>
      </c>
      <c r="X152" s="20">
        <f>SUM(X153,X154,X157)</f>
        <v>0</v>
      </c>
      <c r="Y152" s="20">
        <f t="shared" ref="Y152:AK152" si="81">SUM(Y153,Y154,Y157)</f>
        <v>0</v>
      </c>
      <c r="Z152" s="20">
        <f t="shared" si="81"/>
        <v>0</v>
      </c>
      <c r="AA152" s="20">
        <f t="shared" si="81"/>
        <v>0</v>
      </c>
      <c r="AB152" s="20">
        <f t="shared" si="81"/>
        <v>0</v>
      </c>
      <c r="AC152" s="20">
        <f t="shared" si="81"/>
        <v>0</v>
      </c>
      <c r="AD152" s="20">
        <f t="shared" si="81"/>
        <v>0</v>
      </c>
      <c r="AE152" s="20">
        <f t="shared" si="81"/>
        <v>0</v>
      </c>
      <c r="AF152" s="20">
        <v>529</v>
      </c>
      <c r="AG152" s="20">
        <v>450</v>
      </c>
      <c r="AH152" s="20">
        <v>980</v>
      </c>
      <c r="AI152" s="20">
        <v>300</v>
      </c>
      <c r="AJ152" s="20">
        <v>0</v>
      </c>
      <c r="AK152" s="20">
        <f>SUM(AK153,AK154,AK157)</f>
        <v>0</v>
      </c>
      <c r="AL152" s="20">
        <v>2350</v>
      </c>
      <c r="AM152" s="20">
        <v>1450</v>
      </c>
      <c r="AN152" s="20">
        <v>0</v>
      </c>
      <c r="AO152" s="20">
        <v>0</v>
      </c>
      <c r="AP152" s="20"/>
      <c r="AQ152" s="20">
        <v>2130</v>
      </c>
      <c r="AR152" s="20">
        <f>SUM(AR153,AR154,AR157)</f>
        <v>0</v>
      </c>
    </row>
    <row r="153" s="3" customFormat="1" ht="22.5" customHeight="1" spans="1:44">
      <c r="A153" s="21" t="s">
        <v>205</v>
      </c>
      <c r="B153" s="19">
        <f t="shared" si="77"/>
        <v>554</v>
      </c>
      <c r="C153" s="22"/>
      <c r="D153" s="22"/>
      <c r="E153" s="22"/>
      <c r="F153" s="22"/>
      <c r="G153" s="22"/>
      <c r="H153" s="22"/>
      <c r="I153" s="22"/>
      <c r="J153" s="22"/>
      <c r="K153" s="22">
        <v>30</v>
      </c>
      <c r="L153" s="22"/>
      <c r="M153" s="22"/>
      <c r="N153" s="22">
        <v>0</v>
      </c>
      <c r="O153" s="22">
        <v>0</v>
      </c>
      <c r="P153" s="20">
        <v>0</v>
      </c>
      <c r="Q153" s="22"/>
      <c r="R153" s="22"/>
      <c r="S153" s="22"/>
      <c r="T153" s="22"/>
      <c r="U153" s="22"/>
      <c r="V153" s="22"/>
      <c r="W153" s="22"/>
      <c r="X153" s="22">
        <v>0</v>
      </c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>
        <v>410</v>
      </c>
      <c r="AN153" s="22"/>
      <c r="AO153" s="22"/>
      <c r="AP153" s="22"/>
      <c r="AQ153" s="22">
        <v>114</v>
      </c>
      <c r="AR153" s="22"/>
    </row>
    <row r="154" s="4" customFormat="1" ht="22.5" customHeight="1" spans="1:44">
      <c r="A154" s="18" t="s">
        <v>206</v>
      </c>
      <c r="B154" s="19">
        <f t="shared" si="77"/>
        <v>5973.51</v>
      </c>
      <c r="C154" s="20">
        <f>SUM(C155:C156)</f>
        <v>0</v>
      </c>
      <c r="D154" s="20">
        <f>SUM(D155:D156)</f>
        <v>85.21</v>
      </c>
      <c r="E154" s="20">
        <f>SUM(E155:E156)</f>
        <v>144</v>
      </c>
      <c r="F154" s="20">
        <f>SUM(F155:F156)</f>
        <v>0</v>
      </c>
      <c r="G154" s="20">
        <f t="shared" ref="G154:L154" si="82">SUM(G155:G156)</f>
        <v>10</v>
      </c>
      <c r="H154" s="20">
        <f t="shared" si="82"/>
        <v>0</v>
      </c>
      <c r="I154" s="20">
        <f t="shared" si="82"/>
        <v>117</v>
      </c>
      <c r="J154" s="20">
        <f t="shared" si="82"/>
        <v>0</v>
      </c>
      <c r="K154" s="20">
        <f t="shared" si="82"/>
        <v>0</v>
      </c>
      <c r="L154" s="20">
        <f t="shared" si="82"/>
        <v>685</v>
      </c>
      <c r="M154" s="20">
        <v>0</v>
      </c>
      <c r="N154" s="20">
        <v>0</v>
      </c>
      <c r="O154" s="20">
        <v>1440</v>
      </c>
      <c r="P154" s="20">
        <v>191.3</v>
      </c>
      <c r="Q154" s="20">
        <f>SUM(Q155:Q156)</f>
        <v>0</v>
      </c>
      <c r="R154" s="20">
        <f>SUM(R155:R156)</f>
        <v>1980</v>
      </c>
      <c r="S154" s="20">
        <f>SUM(S155:S156)</f>
        <v>0</v>
      </c>
      <c r="T154" s="20">
        <v>0</v>
      </c>
      <c r="U154" s="20">
        <v>0</v>
      </c>
      <c r="V154" s="20">
        <f>SUM(V155:V156)</f>
        <v>0</v>
      </c>
      <c r="W154" s="20">
        <f>SUM(W155:W156)</f>
        <v>0</v>
      </c>
      <c r="X154" s="20">
        <f>SUM(X155:X156)</f>
        <v>0</v>
      </c>
      <c r="Y154" s="20">
        <f t="shared" ref="Y154:AK154" si="83">SUM(Y155:Y156)</f>
        <v>0</v>
      </c>
      <c r="Z154" s="20">
        <f t="shared" si="83"/>
        <v>0</v>
      </c>
      <c r="AA154" s="20">
        <f t="shared" si="83"/>
        <v>0</v>
      </c>
      <c r="AB154" s="20">
        <f t="shared" si="83"/>
        <v>0</v>
      </c>
      <c r="AC154" s="20">
        <f t="shared" si="83"/>
        <v>0</v>
      </c>
      <c r="AD154" s="20">
        <f t="shared" si="83"/>
        <v>0</v>
      </c>
      <c r="AE154" s="20">
        <f t="shared" si="83"/>
        <v>0</v>
      </c>
      <c r="AF154" s="20">
        <v>110</v>
      </c>
      <c r="AG154" s="20">
        <v>0</v>
      </c>
      <c r="AH154" s="20">
        <v>170</v>
      </c>
      <c r="AI154" s="20">
        <v>0</v>
      </c>
      <c r="AJ154" s="20">
        <v>0</v>
      </c>
      <c r="AK154" s="20">
        <f>SUM(AK155:AK156)</f>
        <v>0</v>
      </c>
      <c r="AL154" s="20">
        <v>635</v>
      </c>
      <c r="AM154" s="20">
        <v>60</v>
      </c>
      <c r="AN154" s="20">
        <v>0</v>
      </c>
      <c r="AO154" s="20">
        <v>0</v>
      </c>
      <c r="AP154" s="20"/>
      <c r="AQ154" s="20">
        <v>346</v>
      </c>
      <c r="AR154" s="20">
        <f>SUM(AR155:AR156)</f>
        <v>0</v>
      </c>
    </row>
    <row r="155" s="3" customFormat="1" ht="22.5" customHeight="1" spans="1:44">
      <c r="A155" s="23" t="s">
        <v>207</v>
      </c>
      <c r="B155" s="19">
        <f t="shared" si="77"/>
        <v>2717</v>
      </c>
      <c r="C155" s="22"/>
      <c r="D155" s="22">
        <v>36.6</v>
      </c>
      <c r="E155" s="22">
        <v>48</v>
      </c>
      <c r="F155" s="22"/>
      <c r="G155" s="22">
        <v>0</v>
      </c>
      <c r="H155" s="22"/>
      <c r="I155" s="22">
        <v>44</v>
      </c>
      <c r="J155" s="22"/>
      <c r="K155" s="22"/>
      <c r="L155" s="22">
        <v>85</v>
      </c>
      <c r="M155" s="22">
        <v>0</v>
      </c>
      <c r="N155" s="22">
        <v>0</v>
      </c>
      <c r="O155" s="22">
        <v>298</v>
      </c>
      <c r="P155" s="22">
        <v>20.4</v>
      </c>
      <c r="Q155" s="22"/>
      <c r="R155" s="22">
        <v>1740</v>
      </c>
      <c r="S155" s="22"/>
      <c r="T155" s="22">
        <v>0</v>
      </c>
      <c r="U155" s="22">
        <v>0</v>
      </c>
      <c r="V155" s="22"/>
      <c r="W155" s="22"/>
      <c r="X155" s="22">
        <v>0</v>
      </c>
      <c r="Y155" s="22"/>
      <c r="Z155" s="22"/>
      <c r="AA155" s="22"/>
      <c r="AB155" s="22"/>
      <c r="AC155" s="22"/>
      <c r="AD155" s="22"/>
      <c r="AE155" s="22"/>
      <c r="AF155" s="22">
        <v>30</v>
      </c>
      <c r="AG155" s="22">
        <v>0</v>
      </c>
      <c r="AH155" s="22">
        <v>170</v>
      </c>
      <c r="AI155" s="22">
        <v>0</v>
      </c>
      <c r="AJ155" s="22"/>
      <c r="AK155" s="22"/>
      <c r="AL155" s="22">
        <v>40</v>
      </c>
      <c r="AM155" s="22">
        <v>60</v>
      </c>
      <c r="AN155" s="22"/>
      <c r="AO155" s="22"/>
      <c r="AP155" s="22"/>
      <c r="AQ155" s="22">
        <v>145</v>
      </c>
      <c r="AR155" s="22"/>
    </row>
    <row r="156" s="3" customFormat="1" ht="22.5" customHeight="1" spans="1:44">
      <c r="A156" s="21" t="s">
        <v>208</v>
      </c>
      <c r="B156" s="19">
        <f t="shared" si="77"/>
        <v>3256.51</v>
      </c>
      <c r="C156" s="22"/>
      <c r="D156" s="22">
        <v>48.61</v>
      </c>
      <c r="E156" s="22">
        <v>96</v>
      </c>
      <c r="F156" s="22"/>
      <c r="G156" s="22">
        <v>10</v>
      </c>
      <c r="H156" s="22"/>
      <c r="I156" s="22">
        <v>73</v>
      </c>
      <c r="J156" s="22"/>
      <c r="K156" s="22"/>
      <c r="L156" s="22">
        <v>600</v>
      </c>
      <c r="M156" s="22">
        <v>0</v>
      </c>
      <c r="N156" s="22">
        <v>0</v>
      </c>
      <c r="O156" s="22">
        <v>1142</v>
      </c>
      <c r="P156" s="22">
        <v>170.9</v>
      </c>
      <c r="Q156" s="22"/>
      <c r="R156" s="22">
        <v>240</v>
      </c>
      <c r="S156" s="22"/>
      <c r="T156" s="22">
        <v>0</v>
      </c>
      <c r="U156" s="22">
        <v>0</v>
      </c>
      <c r="V156" s="22"/>
      <c r="W156" s="22"/>
      <c r="X156" s="22">
        <v>0</v>
      </c>
      <c r="Y156" s="22"/>
      <c r="Z156" s="22"/>
      <c r="AA156" s="22"/>
      <c r="AB156" s="22"/>
      <c r="AC156" s="22"/>
      <c r="AD156" s="22"/>
      <c r="AE156" s="22"/>
      <c r="AF156" s="22">
        <v>80</v>
      </c>
      <c r="AG156" s="22">
        <v>0</v>
      </c>
      <c r="AH156" s="22">
        <v>0</v>
      </c>
      <c r="AI156" s="22">
        <v>0</v>
      </c>
      <c r="AJ156" s="22"/>
      <c r="AK156" s="22"/>
      <c r="AL156" s="22">
        <v>595</v>
      </c>
      <c r="AM156" s="22">
        <v>0</v>
      </c>
      <c r="AN156" s="22"/>
      <c r="AO156" s="22"/>
      <c r="AP156" s="22"/>
      <c r="AQ156" s="22">
        <v>201</v>
      </c>
      <c r="AR156" s="22"/>
    </row>
    <row r="157" s="4" customFormat="1" ht="22.5" customHeight="1" spans="1:44">
      <c r="A157" s="18" t="s">
        <v>209</v>
      </c>
      <c r="B157" s="19">
        <f t="shared" si="77"/>
        <v>23876.8</v>
      </c>
      <c r="C157" s="20">
        <f>SUM(C158:C166)</f>
        <v>1150</v>
      </c>
      <c r="D157" s="20">
        <f>SUM(D158:D166)</f>
        <v>438.94</v>
      </c>
      <c r="E157" s="20">
        <f>SUM(E158:E166)</f>
        <v>456</v>
      </c>
      <c r="F157" s="20">
        <f>SUM(F158:F166)</f>
        <v>39</v>
      </c>
      <c r="G157" s="20">
        <f t="shared" ref="G157:L157" si="84">SUM(G158:G166)</f>
        <v>8.9</v>
      </c>
      <c r="H157" s="20">
        <f t="shared" si="84"/>
        <v>7.8</v>
      </c>
      <c r="I157" s="20">
        <f t="shared" si="84"/>
        <v>454.3</v>
      </c>
      <c r="J157" s="20">
        <f t="shared" si="84"/>
        <v>1850</v>
      </c>
      <c r="K157" s="20">
        <f t="shared" si="84"/>
        <v>30</v>
      </c>
      <c r="L157" s="20">
        <f t="shared" si="84"/>
        <v>1403</v>
      </c>
      <c r="M157" s="20">
        <v>120</v>
      </c>
      <c r="N157" s="20">
        <v>0</v>
      </c>
      <c r="O157" s="20">
        <v>2036</v>
      </c>
      <c r="P157" s="20">
        <v>545.86</v>
      </c>
      <c r="Q157" s="20">
        <f>SUM(Q158:Q166)</f>
        <v>0</v>
      </c>
      <c r="R157" s="20">
        <f>SUM(R158:R166)</f>
        <v>5620</v>
      </c>
      <c r="S157" s="20">
        <f>SUM(S158:S166)</f>
        <v>1700</v>
      </c>
      <c r="T157" s="20">
        <v>673</v>
      </c>
      <c r="U157" s="20">
        <v>0</v>
      </c>
      <c r="V157" s="20">
        <f>SUM(V158:V166)</f>
        <v>0</v>
      </c>
      <c r="W157" s="20">
        <f>SUM(W158:W166)</f>
        <v>1000</v>
      </c>
      <c r="X157" s="20">
        <f>SUM(X158:X166)</f>
        <v>0</v>
      </c>
      <c r="Y157" s="20">
        <f t="shared" ref="Y157:AK157" si="85">SUM(Y158:Y166)</f>
        <v>0</v>
      </c>
      <c r="Z157" s="20">
        <f t="shared" si="85"/>
        <v>0</v>
      </c>
      <c r="AA157" s="20">
        <f t="shared" si="85"/>
        <v>0</v>
      </c>
      <c r="AB157" s="20">
        <f t="shared" si="85"/>
        <v>0</v>
      </c>
      <c r="AC157" s="20">
        <f t="shared" si="85"/>
        <v>0</v>
      </c>
      <c r="AD157" s="20">
        <f t="shared" si="85"/>
        <v>0</v>
      </c>
      <c r="AE157" s="20">
        <f t="shared" si="85"/>
        <v>0</v>
      </c>
      <c r="AF157" s="20">
        <v>419</v>
      </c>
      <c r="AG157" s="20">
        <v>450</v>
      </c>
      <c r="AH157" s="20">
        <v>810</v>
      </c>
      <c r="AI157" s="20">
        <v>300</v>
      </c>
      <c r="AJ157" s="20">
        <v>0</v>
      </c>
      <c r="AK157" s="20">
        <f>SUM(AK158:AK166)</f>
        <v>0</v>
      </c>
      <c r="AL157" s="20">
        <v>1715</v>
      </c>
      <c r="AM157" s="20">
        <v>980</v>
      </c>
      <c r="AN157" s="20">
        <v>0</v>
      </c>
      <c r="AO157" s="20">
        <v>0</v>
      </c>
      <c r="AP157" s="20"/>
      <c r="AQ157" s="20">
        <v>1670</v>
      </c>
      <c r="AR157" s="20">
        <f>SUM(AR158:AR166)</f>
        <v>0</v>
      </c>
    </row>
    <row r="158" s="3" customFormat="1" ht="22.5" customHeight="1" spans="1:44">
      <c r="A158" s="21" t="s">
        <v>210</v>
      </c>
      <c r="B158" s="19">
        <f t="shared" si="77"/>
        <v>5198.1</v>
      </c>
      <c r="C158" s="22"/>
      <c r="D158" s="22">
        <v>39.8</v>
      </c>
      <c r="E158" s="22">
        <v>33</v>
      </c>
      <c r="F158" s="22"/>
      <c r="G158" s="22">
        <v>0.1</v>
      </c>
      <c r="H158" s="22"/>
      <c r="I158" s="22">
        <v>49.9</v>
      </c>
      <c r="J158" s="22">
        <v>450</v>
      </c>
      <c r="K158" s="22"/>
      <c r="L158" s="22">
        <v>700</v>
      </c>
      <c r="M158" s="22">
        <v>0</v>
      </c>
      <c r="N158" s="22">
        <v>0</v>
      </c>
      <c r="O158" s="22">
        <v>1069</v>
      </c>
      <c r="P158" s="22">
        <v>225.3</v>
      </c>
      <c r="Q158" s="22"/>
      <c r="R158" s="22">
        <v>190</v>
      </c>
      <c r="S158" s="22">
        <v>700</v>
      </c>
      <c r="T158" s="22">
        <v>313</v>
      </c>
      <c r="U158" s="22">
        <v>0</v>
      </c>
      <c r="V158" s="22"/>
      <c r="W158" s="22">
        <v>1000</v>
      </c>
      <c r="X158" s="22">
        <v>0</v>
      </c>
      <c r="Y158" s="22"/>
      <c r="Z158" s="22"/>
      <c r="AA158" s="22"/>
      <c r="AB158" s="22"/>
      <c r="AC158" s="22"/>
      <c r="AD158" s="22"/>
      <c r="AE158" s="22"/>
      <c r="AF158" s="22">
        <v>80</v>
      </c>
      <c r="AG158" s="22">
        <v>0</v>
      </c>
      <c r="AH158" s="22">
        <v>0</v>
      </c>
      <c r="AI158" s="22">
        <v>0</v>
      </c>
      <c r="AJ158" s="22"/>
      <c r="AK158" s="22"/>
      <c r="AL158" s="22">
        <v>210</v>
      </c>
      <c r="AM158" s="22">
        <v>60</v>
      </c>
      <c r="AN158" s="22"/>
      <c r="AO158" s="22"/>
      <c r="AP158" s="22"/>
      <c r="AQ158" s="22">
        <v>78</v>
      </c>
      <c r="AR158" s="22"/>
    </row>
    <row r="159" s="3" customFormat="1" ht="22.5" customHeight="1" spans="1:44">
      <c r="A159" s="21" t="s">
        <v>211</v>
      </c>
      <c r="B159" s="19">
        <f t="shared" si="77"/>
        <v>1091.82</v>
      </c>
      <c r="C159" s="22"/>
      <c r="D159" s="22">
        <v>53.02</v>
      </c>
      <c r="E159" s="22">
        <v>43.5</v>
      </c>
      <c r="F159" s="22"/>
      <c r="G159" s="22">
        <v>2.3</v>
      </c>
      <c r="H159" s="22"/>
      <c r="I159" s="22">
        <v>42.7</v>
      </c>
      <c r="J159" s="22"/>
      <c r="K159" s="22">
        <v>30</v>
      </c>
      <c r="L159" s="22">
        <v>110</v>
      </c>
      <c r="M159" s="22">
        <v>60</v>
      </c>
      <c r="N159" s="22">
        <v>0</v>
      </c>
      <c r="O159" s="22">
        <v>61</v>
      </c>
      <c r="P159" s="22">
        <v>28.3</v>
      </c>
      <c r="Q159" s="22"/>
      <c r="R159" s="22">
        <v>43</v>
      </c>
      <c r="S159" s="22"/>
      <c r="T159" s="22">
        <v>0</v>
      </c>
      <c r="U159" s="22">
        <v>0</v>
      </c>
      <c r="V159" s="22"/>
      <c r="W159" s="22"/>
      <c r="X159" s="22">
        <v>0</v>
      </c>
      <c r="Y159" s="22"/>
      <c r="Z159" s="22"/>
      <c r="AA159" s="22"/>
      <c r="AB159" s="22"/>
      <c r="AC159" s="22"/>
      <c r="AD159" s="22"/>
      <c r="AE159" s="22"/>
      <c r="AF159" s="22">
        <v>90</v>
      </c>
      <c r="AG159" s="22">
        <v>0</v>
      </c>
      <c r="AH159" s="22">
        <v>0</v>
      </c>
      <c r="AI159" s="22">
        <v>0</v>
      </c>
      <c r="AJ159" s="22"/>
      <c r="AK159" s="22"/>
      <c r="AL159" s="22">
        <v>210</v>
      </c>
      <c r="AM159" s="22">
        <v>120</v>
      </c>
      <c r="AN159" s="22"/>
      <c r="AO159" s="22"/>
      <c r="AP159" s="22"/>
      <c r="AQ159" s="22">
        <v>198</v>
      </c>
      <c r="AR159" s="22"/>
    </row>
    <row r="160" s="3" customFormat="1" ht="22.5" customHeight="1" spans="1:44">
      <c r="A160" s="23" t="s">
        <v>212</v>
      </c>
      <c r="B160" s="19">
        <f t="shared" si="77"/>
        <v>6816.01</v>
      </c>
      <c r="C160" s="22">
        <v>400</v>
      </c>
      <c r="D160" s="22">
        <v>43.11</v>
      </c>
      <c r="E160" s="22">
        <v>24</v>
      </c>
      <c r="F160" s="22"/>
      <c r="G160" s="22">
        <v>0</v>
      </c>
      <c r="H160" s="22"/>
      <c r="I160" s="22">
        <v>131</v>
      </c>
      <c r="J160" s="22">
        <v>450</v>
      </c>
      <c r="K160" s="22"/>
      <c r="L160" s="22">
        <v>80</v>
      </c>
      <c r="M160" s="22">
        <v>0</v>
      </c>
      <c r="N160" s="22">
        <v>0</v>
      </c>
      <c r="O160" s="22">
        <v>45</v>
      </c>
      <c r="P160" s="22">
        <v>6.9</v>
      </c>
      <c r="Q160" s="22"/>
      <c r="R160" s="22">
        <v>4287</v>
      </c>
      <c r="S160" s="22">
        <v>300</v>
      </c>
      <c r="T160" s="22">
        <v>94</v>
      </c>
      <c r="U160" s="22">
        <v>0</v>
      </c>
      <c r="V160" s="22"/>
      <c r="W160" s="22"/>
      <c r="X160" s="22">
        <v>0</v>
      </c>
      <c r="Y160" s="22"/>
      <c r="Z160" s="22"/>
      <c r="AA160" s="22"/>
      <c r="AB160" s="22"/>
      <c r="AC160" s="22"/>
      <c r="AD160" s="22"/>
      <c r="AE160" s="22"/>
      <c r="AF160" s="22">
        <v>80</v>
      </c>
      <c r="AG160" s="22">
        <v>0</v>
      </c>
      <c r="AH160" s="22">
        <v>0</v>
      </c>
      <c r="AI160" s="22">
        <v>300</v>
      </c>
      <c r="AJ160" s="22"/>
      <c r="AK160" s="22"/>
      <c r="AL160" s="22">
        <v>180</v>
      </c>
      <c r="AM160" s="22">
        <v>20</v>
      </c>
      <c r="AN160" s="22"/>
      <c r="AO160" s="22"/>
      <c r="AP160" s="22"/>
      <c r="AQ160" s="22">
        <v>375</v>
      </c>
      <c r="AR160" s="22"/>
    </row>
    <row r="161" s="3" customFormat="1" ht="22.5" customHeight="1" spans="1:44">
      <c r="A161" s="23" t="s">
        <v>213</v>
      </c>
      <c r="B161" s="19">
        <f t="shared" si="77"/>
        <v>712.2</v>
      </c>
      <c r="C161" s="22"/>
      <c r="D161" s="22">
        <v>37.7</v>
      </c>
      <c r="E161" s="22">
        <v>34.5</v>
      </c>
      <c r="F161" s="22"/>
      <c r="G161" s="22">
        <v>0</v>
      </c>
      <c r="H161" s="22"/>
      <c r="I161" s="22">
        <v>26</v>
      </c>
      <c r="J161" s="22"/>
      <c r="K161" s="22"/>
      <c r="L161" s="22">
        <v>20</v>
      </c>
      <c r="M161" s="22">
        <v>0</v>
      </c>
      <c r="N161" s="22">
        <v>0</v>
      </c>
      <c r="O161" s="22">
        <v>0</v>
      </c>
      <c r="P161" s="22">
        <v>0</v>
      </c>
      <c r="Q161" s="22"/>
      <c r="R161" s="22"/>
      <c r="S161" s="22"/>
      <c r="T161" s="22">
        <v>0</v>
      </c>
      <c r="U161" s="22">
        <v>0</v>
      </c>
      <c r="V161" s="22"/>
      <c r="W161" s="22"/>
      <c r="X161" s="22">
        <v>0</v>
      </c>
      <c r="Y161" s="22"/>
      <c r="Z161" s="22"/>
      <c r="AA161" s="22"/>
      <c r="AB161" s="22"/>
      <c r="AC161" s="22"/>
      <c r="AD161" s="22"/>
      <c r="AE161" s="22"/>
      <c r="AF161" s="22">
        <v>64</v>
      </c>
      <c r="AG161" s="22">
        <v>0</v>
      </c>
      <c r="AH161" s="22">
        <v>260</v>
      </c>
      <c r="AI161" s="22">
        <v>0</v>
      </c>
      <c r="AJ161" s="22"/>
      <c r="AK161" s="22"/>
      <c r="AL161" s="22">
        <v>55</v>
      </c>
      <c r="AM161" s="22">
        <v>60</v>
      </c>
      <c r="AN161" s="22"/>
      <c r="AO161" s="22"/>
      <c r="AP161" s="22"/>
      <c r="AQ161" s="22">
        <v>155</v>
      </c>
      <c r="AR161" s="22"/>
    </row>
    <row r="162" s="3" customFormat="1" ht="22.5" customHeight="1" spans="1:44">
      <c r="A162" s="21" t="s">
        <v>214</v>
      </c>
      <c r="B162" s="19">
        <f t="shared" si="77"/>
        <v>603.52</v>
      </c>
      <c r="C162" s="22"/>
      <c r="D162" s="22">
        <v>53.02</v>
      </c>
      <c r="E162" s="22">
        <v>58.5</v>
      </c>
      <c r="F162" s="22"/>
      <c r="G162" s="22">
        <v>0.4</v>
      </c>
      <c r="H162" s="22"/>
      <c r="I162" s="22">
        <v>35.6</v>
      </c>
      <c r="J162" s="22"/>
      <c r="K162" s="22"/>
      <c r="L162" s="22">
        <v>48</v>
      </c>
      <c r="M162" s="22">
        <v>0</v>
      </c>
      <c r="N162" s="22">
        <v>0</v>
      </c>
      <c r="O162" s="22">
        <v>0</v>
      </c>
      <c r="P162" s="22">
        <v>0</v>
      </c>
      <c r="Q162" s="22"/>
      <c r="R162" s="22"/>
      <c r="S162" s="22"/>
      <c r="T162" s="22">
        <v>0</v>
      </c>
      <c r="U162" s="22">
        <v>0</v>
      </c>
      <c r="V162" s="22"/>
      <c r="W162" s="22"/>
      <c r="X162" s="22">
        <v>0</v>
      </c>
      <c r="Y162" s="22"/>
      <c r="Z162" s="22"/>
      <c r="AA162" s="22"/>
      <c r="AB162" s="22"/>
      <c r="AC162" s="22"/>
      <c r="AD162" s="22"/>
      <c r="AE162" s="22"/>
      <c r="AF162" s="22">
        <v>0</v>
      </c>
      <c r="AG162" s="22">
        <v>0</v>
      </c>
      <c r="AH162" s="22">
        <v>0</v>
      </c>
      <c r="AI162" s="22">
        <v>0</v>
      </c>
      <c r="AJ162" s="22"/>
      <c r="AK162" s="22"/>
      <c r="AL162" s="22">
        <v>170</v>
      </c>
      <c r="AM162" s="22">
        <v>70</v>
      </c>
      <c r="AN162" s="22"/>
      <c r="AO162" s="22"/>
      <c r="AP162" s="22"/>
      <c r="AQ162" s="22">
        <v>168</v>
      </c>
      <c r="AR162" s="22"/>
    </row>
    <row r="163" s="3" customFormat="1" ht="22.5" customHeight="1" spans="1:44">
      <c r="A163" s="21" t="s">
        <v>215</v>
      </c>
      <c r="B163" s="19">
        <f t="shared" si="77"/>
        <v>1860.27</v>
      </c>
      <c r="C163" s="22"/>
      <c r="D163" s="22">
        <v>69.64</v>
      </c>
      <c r="E163" s="22">
        <v>49.5</v>
      </c>
      <c r="F163" s="22">
        <v>39</v>
      </c>
      <c r="G163" s="22">
        <v>0</v>
      </c>
      <c r="H163" s="22">
        <v>7.8</v>
      </c>
      <c r="I163" s="22">
        <v>45.2</v>
      </c>
      <c r="J163" s="22">
        <v>450</v>
      </c>
      <c r="K163" s="22"/>
      <c r="L163" s="22">
        <v>100</v>
      </c>
      <c r="M163" s="22">
        <v>0</v>
      </c>
      <c r="N163" s="22">
        <v>0</v>
      </c>
      <c r="O163" s="22">
        <v>123</v>
      </c>
      <c r="P163" s="22">
        <v>23.13</v>
      </c>
      <c r="Q163" s="22"/>
      <c r="R163" s="22"/>
      <c r="S163" s="22"/>
      <c r="T163" s="22">
        <v>0</v>
      </c>
      <c r="U163" s="22">
        <v>0</v>
      </c>
      <c r="V163" s="22"/>
      <c r="W163" s="22"/>
      <c r="X163" s="22">
        <v>0</v>
      </c>
      <c r="Y163" s="22"/>
      <c r="Z163" s="22"/>
      <c r="AA163" s="22"/>
      <c r="AB163" s="22"/>
      <c r="AC163" s="22"/>
      <c r="AD163" s="22"/>
      <c r="AE163" s="22"/>
      <c r="AF163" s="22">
        <v>30</v>
      </c>
      <c r="AG163" s="22">
        <v>0</v>
      </c>
      <c r="AH163" s="22">
        <v>200</v>
      </c>
      <c r="AI163" s="22">
        <v>0</v>
      </c>
      <c r="AJ163" s="22"/>
      <c r="AK163" s="22"/>
      <c r="AL163" s="22">
        <v>340</v>
      </c>
      <c r="AM163" s="22">
        <v>210</v>
      </c>
      <c r="AN163" s="22"/>
      <c r="AO163" s="22"/>
      <c r="AP163" s="22"/>
      <c r="AQ163" s="22">
        <v>173</v>
      </c>
      <c r="AR163" s="22"/>
    </row>
    <row r="164" s="3" customFormat="1" ht="22.5" customHeight="1" spans="1:44">
      <c r="A164" s="21" t="s">
        <v>216</v>
      </c>
      <c r="B164" s="19">
        <f t="shared" si="77"/>
        <v>1445.31</v>
      </c>
      <c r="C164" s="22"/>
      <c r="D164" s="22">
        <v>68.44</v>
      </c>
      <c r="E164" s="22">
        <v>61.5</v>
      </c>
      <c r="F164" s="22"/>
      <c r="G164" s="22">
        <v>1.7</v>
      </c>
      <c r="H164" s="22"/>
      <c r="I164" s="22">
        <v>57.3</v>
      </c>
      <c r="J164" s="22"/>
      <c r="K164" s="22"/>
      <c r="L164" s="22">
        <v>65</v>
      </c>
      <c r="M164" s="22">
        <v>60</v>
      </c>
      <c r="N164" s="22">
        <v>0</v>
      </c>
      <c r="O164" s="22">
        <v>37</v>
      </c>
      <c r="P164" s="22">
        <v>19.37</v>
      </c>
      <c r="Q164" s="22"/>
      <c r="R164" s="22"/>
      <c r="S164" s="22">
        <v>700</v>
      </c>
      <c r="T164" s="22">
        <v>0</v>
      </c>
      <c r="U164" s="22">
        <v>0</v>
      </c>
      <c r="V164" s="22"/>
      <c r="W164" s="22"/>
      <c r="X164" s="22">
        <v>0</v>
      </c>
      <c r="Y164" s="22"/>
      <c r="Z164" s="22"/>
      <c r="AA164" s="22"/>
      <c r="AB164" s="22"/>
      <c r="AC164" s="22"/>
      <c r="AD164" s="22"/>
      <c r="AE164" s="22"/>
      <c r="AF164" s="22">
        <v>15</v>
      </c>
      <c r="AG164" s="22">
        <v>0</v>
      </c>
      <c r="AH164" s="22">
        <v>0</v>
      </c>
      <c r="AI164" s="22">
        <v>0</v>
      </c>
      <c r="AJ164" s="22"/>
      <c r="AK164" s="22"/>
      <c r="AL164" s="22">
        <v>190</v>
      </c>
      <c r="AM164" s="22">
        <v>80</v>
      </c>
      <c r="AN164" s="22"/>
      <c r="AO164" s="22"/>
      <c r="AP164" s="22"/>
      <c r="AQ164" s="22">
        <v>90</v>
      </c>
      <c r="AR164" s="22"/>
    </row>
    <row r="165" s="3" customFormat="1" ht="22.5" customHeight="1" spans="1:44">
      <c r="A165" s="21" t="s">
        <v>217</v>
      </c>
      <c r="B165" s="19">
        <f t="shared" si="77"/>
        <v>4709.26</v>
      </c>
      <c r="C165" s="22">
        <v>400</v>
      </c>
      <c r="D165" s="22">
        <v>32.2</v>
      </c>
      <c r="E165" s="22">
        <v>91.5</v>
      </c>
      <c r="F165" s="22"/>
      <c r="G165" s="22">
        <v>1.6</v>
      </c>
      <c r="H165" s="22"/>
      <c r="I165" s="22">
        <v>44.4</v>
      </c>
      <c r="J165" s="22">
        <v>500</v>
      </c>
      <c r="K165" s="22"/>
      <c r="L165" s="22">
        <v>155</v>
      </c>
      <c r="M165" s="22">
        <v>0</v>
      </c>
      <c r="N165" s="22">
        <v>0</v>
      </c>
      <c r="O165" s="22">
        <v>494</v>
      </c>
      <c r="P165" s="22">
        <v>149.56</v>
      </c>
      <c r="Q165" s="22"/>
      <c r="R165" s="22">
        <v>1100</v>
      </c>
      <c r="S165" s="22"/>
      <c r="T165" s="22">
        <v>266</v>
      </c>
      <c r="U165" s="22">
        <v>0</v>
      </c>
      <c r="V165" s="22"/>
      <c r="W165" s="22"/>
      <c r="X165" s="22">
        <v>0</v>
      </c>
      <c r="Y165" s="22"/>
      <c r="Z165" s="22"/>
      <c r="AA165" s="22"/>
      <c r="AB165" s="22"/>
      <c r="AC165" s="22"/>
      <c r="AD165" s="22"/>
      <c r="AE165" s="22"/>
      <c r="AF165" s="22">
        <v>0</v>
      </c>
      <c r="AG165" s="22">
        <v>450</v>
      </c>
      <c r="AH165" s="22">
        <v>350</v>
      </c>
      <c r="AI165" s="22">
        <v>0</v>
      </c>
      <c r="AJ165" s="22"/>
      <c r="AK165" s="22"/>
      <c r="AL165" s="22">
        <v>190</v>
      </c>
      <c r="AM165" s="22">
        <v>280</v>
      </c>
      <c r="AN165" s="22"/>
      <c r="AO165" s="22"/>
      <c r="AP165" s="22"/>
      <c r="AQ165" s="22">
        <v>205</v>
      </c>
      <c r="AR165" s="22"/>
    </row>
    <row r="166" s="3" customFormat="1" ht="22.5" customHeight="1" spans="1:44">
      <c r="A166" s="21" t="s">
        <v>218</v>
      </c>
      <c r="B166" s="19">
        <f t="shared" si="77"/>
        <v>1440.31</v>
      </c>
      <c r="C166" s="22">
        <v>350</v>
      </c>
      <c r="D166" s="22">
        <v>42.01</v>
      </c>
      <c r="E166" s="22">
        <v>60</v>
      </c>
      <c r="F166" s="22"/>
      <c r="G166" s="22">
        <v>2.8</v>
      </c>
      <c r="H166" s="22"/>
      <c r="I166" s="22">
        <v>22.2</v>
      </c>
      <c r="J166" s="22"/>
      <c r="K166" s="22"/>
      <c r="L166" s="22">
        <v>125</v>
      </c>
      <c r="M166" s="22">
        <v>0</v>
      </c>
      <c r="N166" s="22">
        <v>0</v>
      </c>
      <c r="O166" s="22">
        <v>207</v>
      </c>
      <c r="P166" s="22">
        <v>93.3</v>
      </c>
      <c r="Q166" s="22"/>
      <c r="R166" s="22"/>
      <c r="S166" s="22"/>
      <c r="T166" s="22">
        <v>0</v>
      </c>
      <c r="U166" s="22">
        <v>0</v>
      </c>
      <c r="V166" s="22"/>
      <c r="W166" s="22"/>
      <c r="X166" s="22">
        <v>0</v>
      </c>
      <c r="Y166" s="22"/>
      <c r="Z166" s="22"/>
      <c r="AA166" s="22"/>
      <c r="AB166" s="22"/>
      <c r="AC166" s="22"/>
      <c r="AD166" s="22"/>
      <c r="AE166" s="22"/>
      <c r="AF166" s="22">
        <v>60</v>
      </c>
      <c r="AG166" s="22">
        <v>0</v>
      </c>
      <c r="AH166" s="22">
        <v>0</v>
      </c>
      <c r="AI166" s="22">
        <v>0</v>
      </c>
      <c r="AJ166" s="22"/>
      <c r="AK166" s="22"/>
      <c r="AL166" s="22">
        <v>170</v>
      </c>
      <c r="AM166" s="22">
        <v>80</v>
      </c>
      <c r="AN166" s="22"/>
      <c r="AO166" s="22"/>
      <c r="AP166" s="22"/>
      <c r="AQ166" s="22">
        <v>228</v>
      </c>
      <c r="AR166" s="22"/>
    </row>
    <row r="167" s="4" customFormat="1" ht="22.5" customHeight="1" spans="1:44">
      <c r="A167" s="18" t="s">
        <v>219</v>
      </c>
      <c r="B167" s="19">
        <f t="shared" si="77"/>
        <v>36312.89</v>
      </c>
      <c r="C167" s="20">
        <f>SUM(C168,C169,C171)</f>
        <v>400</v>
      </c>
      <c r="D167" s="20">
        <f>SUM(D168,D169,D171)</f>
        <v>261.37</v>
      </c>
      <c r="E167" s="20">
        <f>SUM(E168,E169,E171)</f>
        <v>300</v>
      </c>
      <c r="F167" s="20">
        <f>SUM(F168,F169,F171)</f>
        <v>0</v>
      </c>
      <c r="G167" s="20">
        <f t="shared" ref="G167:L167" si="86">SUM(G168,G169,G171)</f>
        <v>32.1</v>
      </c>
      <c r="H167" s="20">
        <f t="shared" si="86"/>
        <v>0</v>
      </c>
      <c r="I167" s="20">
        <f t="shared" si="86"/>
        <v>282.9</v>
      </c>
      <c r="J167" s="20">
        <f t="shared" si="86"/>
        <v>0</v>
      </c>
      <c r="K167" s="20">
        <f t="shared" si="86"/>
        <v>60</v>
      </c>
      <c r="L167" s="20">
        <f t="shared" si="86"/>
        <v>2945</v>
      </c>
      <c r="M167" s="20">
        <v>0</v>
      </c>
      <c r="N167" s="20">
        <v>0</v>
      </c>
      <c r="O167" s="20">
        <v>19010</v>
      </c>
      <c r="P167" s="20">
        <v>8116.52</v>
      </c>
      <c r="Q167" s="20">
        <f>SUM(Q168,Q169,Q171)</f>
        <v>0</v>
      </c>
      <c r="R167" s="20">
        <f>SUM(R168,R169,R171)</f>
        <v>0</v>
      </c>
      <c r="S167" s="20">
        <f>SUM(S168,S169,S171)</f>
        <v>1000</v>
      </c>
      <c r="T167" s="20">
        <v>579</v>
      </c>
      <c r="U167" s="20">
        <v>0</v>
      </c>
      <c r="V167" s="20">
        <f>SUM(V168,V169,V171)</f>
        <v>0</v>
      </c>
      <c r="W167" s="20">
        <f>SUM(W168,W169,W171)</f>
        <v>0</v>
      </c>
      <c r="X167" s="20">
        <f>SUM(X168,X169,X171)</f>
        <v>0</v>
      </c>
      <c r="Y167" s="20">
        <f t="shared" ref="Y167:AK167" si="87">SUM(Y168,Y169,Y171)</f>
        <v>0</v>
      </c>
      <c r="Z167" s="20">
        <f t="shared" si="87"/>
        <v>0</v>
      </c>
      <c r="AA167" s="20">
        <f t="shared" si="87"/>
        <v>0</v>
      </c>
      <c r="AB167" s="20">
        <f t="shared" si="87"/>
        <v>0</v>
      </c>
      <c r="AC167" s="20">
        <f t="shared" si="87"/>
        <v>0</v>
      </c>
      <c r="AD167" s="20">
        <f t="shared" si="87"/>
        <v>0</v>
      </c>
      <c r="AE167" s="20">
        <f t="shared" si="87"/>
        <v>0</v>
      </c>
      <c r="AF167" s="20">
        <v>383</v>
      </c>
      <c r="AG167" s="20">
        <v>600</v>
      </c>
      <c r="AH167" s="20">
        <v>0</v>
      </c>
      <c r="AI167" s="20">
        <v>300</v>
      </c>
      <c r="AJ167" s="20">
        <v>0</v>
      </c>
      <c r="AK167" s="20">
        <f>SUM(AK168,AK169,AK171)</f>
        <v>0</v>
      </c>
      <c r="AL167" s="20">
        <v>1660</v>
      </c>
      <c r="AM167" s="20">
        <v>155</v>
      </c>
      <c r="AN167" s="20">
        <v>0</v>
      </c>
      <c r="AO167" s="20">
        <v>0</v>
      </c>
      <c r="AP167" s="20"/>
      <c r="AQ167" s="20">
        <v>228</v>
      </c>
      <c r="AR167" s="20">
        <f>SUM(AR168,AR169,AR171)</f>
        <v>0</v>
      </c>
    </row>
    <row r="168" s="3" customFormat="1" ht="22.5" customHeight="1" spans="1:44">
      <c r="A168" s="21" t="s">
        <v>220</v>
      </c>
      <c r="B168" s="19">
        <f t="shared" si="77"/>
        <v>765</v>
      </c>
      <c r="C168" s="22"/>
      <c r="D168" s="22"/>
      <c r="E168" s="22"/>
      <c r="F168" s="22"/>
      <c r="G168" s="22"/>
      <c r="H168" s="22"/>
      <c r="I168" s="22"/>
      <c r="J168" s="22"/>
      <c r="K168" s="22">
        <v>30</v>
      </c>
      <c r="L168" s="22"/>
      <c r="M168" s="22"/>
      <c r="N168" s="22">
        <v>0</v>
      </c>
      <c r="O168" s="22">
        <v>0</v>
      </c>
      <c r="P168" s="20">
        <v>0</v>
      </c>
      <c r="Q168" s="22"/>
      <c r="R168" s="22"/>
      <c r="S168" s="22"/>
      <c r="T168" s="22"/>
      <c r="U168" s="22"/>
      <c r="V168" s="22"/>
      <c r="W168" s="22"/>
      <c r="X168" s="22">
        <v>0</v>
      </c>
      <c r="Y168" s="22"/>
      <c r="Z168" s="22"/>
      <c r="AA168" s="22"/>
      <c r="AB168" s="22"/>
      <c r="AC168" s="22"/>
      <c r="AD168" s="22"/>
      <c r="AE168" s="22"/>
      <c r="AF168" s="22"/>
      <c r="AG168" s="22">
        <v>600</v>
      </c>
      <c r="AH168" s="22"/>
      <c r="AI168" s="22"/>
      <c r="AJ168" s="22"/>
      <c r="AK168" s="22"/>
      <c r="AL168" s="22"/>
      <c r="AM168" s="22">
        <v>55</v>
      </c>
      <c r="AN168" s="22"/>
      <c r="AO168" s="22"/>
      <c r="AP168" s="22"/>
      <c r="AQ168" s="22">
        <v>80</v>
      </c>
      <c r="AR168" s="22"/>
    </row>
    <row r="169" s="4" customFormat="1" ht="22.5" customHeight="1" spans="1:44">
      <c r="A169" s="18" t="s">
        <v>221</v>
      </c>
      <c r="B169" s="19">
        <f t="shared" si="77"/>
        <v>23561.63</v>
      </c>
      <c r="C169" s="20">
        <f>SUM(C170)</f>
        <v>400</v>
      </c>
      <c r="D169" s="20">
        <f>SUM(D170)</f>
        <v>85.9</v>
      </c>
      <c r="E169" s="20">
        <f>SUM(E170)</f>
        <v>180</v>
      </c>
      <c r="F169" s="20">
        <f>SUM(F170)</f>
        <v>0</v>
      </c>
      <c r="G169" s="20">
        <f t="shared" ref="G169:L169" si="88">SUM(G170)</f>
        <v>8.9</v>
      </c>
      <c r="H169" s="20">
        <f t="shared" si="88"/>
        <v>0</v>
      </c>
      <c r="I169" s="20">
        <f t="shared" si="88"/>
        <v>109.1</v>
      </c>
      <c r="J169" s="20">
        <f t="shared" si="88"/>
        <v>0</v>
      </c>
      <c r="K169" s="20">
        <f t="shared" si="88"/>
        <v>30</v>
      </c>
      <c r="L169" s="20">
        <f t="shared" si="88"/>
        <v>1600</v>
      </c>
      <c r="M169" s="20">
        <v>0</v>
      </c>
      <c r="N169" s="20">
        <v>0</v>
      </c>
      <c r="O169" s="20">
        <v>13835</v>
      </c>
      <c r="P169" s="20">
        <v>5774.73</v>
      </c>
      <c r="Q169" s="20">
        <f>SUM(Q170)</f>
        <v>0</v>
      </c>
      <c r="R169" s="20">
        <f>SUM(R170)</f>
        <v>0</v>
      </c>
      <c r="S169" s="20">
        <f>SUM(S170)</f>
        <v>300</v>
      </c>
      <c r="T169" s="20">
        <v>313</v>
      </c>
      <c r="U169" s="20">
        <v>0</v>
      </c>
      <c r="V169" s="20">
        <f>SUM(V170)</f>
        <v>0</v>
      </c>
      <c r="W169" s="20">
        <f>SUM(W170)</f>
        <v>0</v>
      </c>
      <c r="X169" s="20">
        <f>SUM(X170)</f>
        <v>0</v>
      </c>
      <c r="Y169" s="20">
        <f t="shared" ref="Y169:AK169" si="89">SUM(Y170)</f>
        <v>0</v>
      </c>
      <c r="Z169" s="20">
        <f t="shared" si="89"/>
        <v>0</v>
      </c>
      <c r="AA169" s="20">
        <f t="shared" si="89"/>
        <v>0</v>
      </c>
      <c r="AB169" s="20">
        <f t="shared" si="89"/>
        <v>0</v>
      </c>
      <c r="AC169" s="20">
        <f t="shared" si="89"/>
        <v>0</v>
      </c>
      <c r="AD169" s="20">
        <f t="shared" si="89"/>
        <v>0</v>
      </c>
      <c r="AE169" s="20">
        <f t="shared" si="89"/>
        <v>0</v>
      </c>
      <c r="AF169" s="20">
        <v>100</v>
      </c>
      <c r="AG169" s="20">
        <v>0</v>
      </c>
      <c r="AH169" s="20">
        <v>0</v>
      </c>
      <c r="AI169" s="20">
        <v>0</v>
      </c>
      <c r="AJ169" s="20">
        <v>0</v>
      </c>
      <c r="AK169" s="20">
        <f>SUM(AK170)</f>
        <v>0</v>
      </c>
      <c r="AL169" s="20">
        <v>810</v>
      </c>
      <c r="AM169" s="20">
        <v>0</v>
      </c>
      <c r="AN169" s="20">
        <v>0</v>
      </c>
      <c r="AO169" s="20">
        <v>0</v>
      </c>
      <c r="AP169" s="20"/>
      <c r="AQ169" s="20">
        <v>15</v>
      </c>
      <c r="AR169" s="20">
        <f>SUM(AR170)</f>
        <v>0</v>
      </c>
    </row>
    <row r="170" s="3" customFormat="1" ht="22.5" customHeight="1" spans="1:44">
      <c r="A170" s="21" t="s">
        <v>222</v>
      </c>
      <c r="B170" s="19">
        <f t="shared" si="77"/>
        <v>23561.63</v>
      </c>
      <c r="C170" s="22">
        <v>400</v>
      </c>
      <c r="D170" s="22">
        <v>85.9</v>
      </c>
      <c r="E170" s="22">
        <v>180</v>
      </c>
      <c r="F170" s="22"/>
      <c r="G170" s="22">
        <v>8.9</v>
      </c>
      <c r="H170" s="22"/>
      <c r="I170" s="22">
        <v>109.1</v>
      </c>
      <c r="J170" s="22"/>
      <c r="K170" s="22">
        <v>30</v>
      </c>
      <c r="L170" s="22">
        <v>1600</v>
      </c>
      <c r="M170" s="22">
        <v>0</v>
      </c>
      <c r="N170" s="22">
        <v>0</v>
      </c>
      <c r="O170" s="22">
        <v>13835</v>
      </c>
      <c r="P170" s="22">
        <v>5774.73</v>
      </c>
      <c r="Q170" s="22"/>
      <c r="R170" s="22"/>
      <c r="S170" s="22">
        <v>300</v>
      </c>
      <c r="T170" s="22">
        <v>313</v>
      </c>
      <c r="U170" s="22">
        <v>0</v>
      </c>
      <c r="V170" s="22"/>
      <c r="W170" s="22"/>
      <c r="X170" s="22">
        <v>0</v>
      </c>
      <c r="Y170" s="22"/>
      <c r="Z170" s="22"/>
      <c r="AA170" s="22"/>
      <c r="AB170" s="22"/>
      <c r="AC170" s="22"/>
      <c r="AD170" s="22"/>
      <c r="AE170" s="22"/>
      <c r="AF170" s="22">
        <v>100</v>
      </c>
      <c r="AG170" s="22">
        <v>0</v>
      </c>
      <c r="AH170" s="22">
        <v>0</v>
      </c>
      <c r="AI170" s="22">
        <v>0</v>
      </c>
      <c r="AJ170" s="22"/>
      <c r="AK170" s="22"/>
      <c r="AL170" s="22">
        <v>810</v>
      </c>
      <c r="AM170" s="22">
        <v>0</v>
      </c>
      <c r="AN170" s="22"/>
      <c r="AO170" s="22"/>
      <c r="AP170" s="22"/>
      <c r="AQ170" s="22">
        <v>15</v>
      </c>
      <c r="AR170" s="22"/>
    </row>
    <row r="171" s="4" customFormat="1" ht="22.5" customHeight="1" spans="1:44">
      <c r="A171" s="18" t="s">
        <v>223</v>
      </c>
      <c r="B171" s="19">
        <f t="shared" si="77"/>
        <v>11986.26</v>
      </c>
      <c r="C171" s="20">
        <f>SUM(C172:C176)</f>
        <v>0</v>
      </c>
      <c r="D171" s="20">
        <f>SUM(D172:D176)</f>
        <v>175.47</v>
      </c>
      <c r="E171" s="20">
        <f>SUM(E172:E176)</f>
        <v>120</v>
      </c>
      <c r="F171" s="20">
        <f>SUM(F172:F176)</f>
        <v>0</v>
      </c>
      <c r="G171" s="20">
        <f t="shared" ref="G171:L171" si="90">SUM(G172:G176)</f>
        <v>23.2</v>
      </c>
      <c r="H171" s="20">
        <f t="shared" si="90"/>
        <v>0</v>
      </c>
      <c r="I171" s="20">
        <f t="shared" si="90"/>
        <v>173.8</v>
      </c>
      <c r="J171" s="20">
        <f t="shared" si="90"/>
        <v>0</v>
      </c>
      <c r="K171" s="20">
        <f t="shared" si="90"/>
        <v>0</v>
      </c>
      <c r="L171" s="20">
        <f t="shared" si="90"/>
        <v>1345</v>
      </c>
      <c r="M171" s="20">
        <v>0</v>
      </c>
      <c r="N171" s="20">
        <v>0</v>
      </c>
      <c r="O171" s="20">
        <v>5175</v>
      </c>
      <c r="P171" s="20">
        <v>2341.79</v>
      </c>
      <c r="Q171" s="20">
        <f>SUM(Q172:Q176)</f>
        <v>0</v>
      </c>
      <c r="R171" s="20">
        <f>SUM(R172:R176)</f>
        <v>0</v>
      </c>
      <c r="S171" s="20">
        <f>SUM(S172:S176)</f>
        <v>700</v>
      </c>
      <c r="T171" s="20">
        <v>266</v>
      </c>
      <c r="U171" s="20">
        <v>0</v>
      </c>
      <c r="V171" s="20">
        <f>SUM(V172:V176)</f>
        <v>0</v>
      </c>
      <c r="W171" s="20">
        <f>SUM(W172:W176)</f>
        <v>0</v>
      </c>
      <c r="X171" s="20">
        <f>SUM(X172:X176)</f>
        <v>0</v>
      </c>
      <c r="Y171" s="20">
        <f t="shared" ref="Y171:AK171" si="91">SUM(Y172:Y176)</f>
        <v>0</v>
      </c>
      <c r="Z171" s="20">
        <f t="shared" si="91"/>
        <v>0</v>
      </c>
      <c r="AA171" s="20">
        <f t="shared" si="91"/>
        <v>0</v>
      </c>
      <c r="AB171" s="20">
        <f t="shared" si="91"/>
        <v>0</v>
      </c>
      <c r="AC171" s="20">
        <f t="shared" si="91"/>
        <v>0</v>
      </c>
      <c r="AD171" s="20">
        <f t="shared" si="91"/>
        <v>0</v>
      </c>
      <c r="AE171" s="20">
        <f t="shared" si="91"/>
        <v>0</v>
      </c>
      <c r="AF171" s="20">
        <v>283</v>
      </c>
      <c r="AG171" s="20">
        <v>0</v>
      </c>
      <c r="AH171" s="20">
        <v>0</v>
      </c>
      <c r="AI171" s="20">
        <v>300</v>
      </c>
      <c r="AJ171" s="20">
        <v>0</v>
      </c>
      <c r="AK171" s="20">
        <f>SUM(AK172:AK176)</f>
        <v>0</v>
      </c>
      <c r="AL171" s="20">
        <v>850</v>
      </c>
      <c r="AM171" s="20">
        <v>100</v>
      </c>
      <c r="AN171" s="20">
        <v>0</v>
      </c>
      <c r="AO171" s="20">
        <v>0</v>
      </c>
      <c r="AP171" s="20"/>
      <c r="AQ171" s="20">
        <v>133</v>
      </c>
      <c r="AR171" s="20">
        <f>SUM(AR172:AR176)</f>
        <v>0</v>
      </c>
    </row>
    <row r="172" s="3" customFormat="1" ht="22.5" customHeight="1" spans="1:44">
      <c r="A172" s="21" t="s">
        <v>224</v>
      </c>
      <c r="B172" s="19">
        <f t="shared" si="77"/>
        <v>4764.44</v>
      </c>
      <c r="C172" s="22"/>
      <c r="D172" s="22">
        <v>80.54</v>
      </c>
      <c r="E172" s="22">
        <v>39</v>
      </c>
      <c r="F172" s="22"/>
      <c r="G172" s="22">
        <v>3.8</v>
      </c>
      <c r="H172" s="22"/>
      <c r="I172" s="22">
        <v>50.2</v>
      </c>
      <c r="J172" s="22"/>
      <c r="K172" s="22"/>
      <c r="L172" s="22">
        <v>560</v>
      </c>
      <c r="M172" s="22">
        <v>0</v>
      </c>
      <c r="N172" s="22">
        <v>0</v>
      </c>
      <c r="O172" s="22">
        <v>1635</v>
      </c>
      <c r="P172" s="22">
        <v>1685.9</v>
      </c>
      <c r="Q172" s="22"/>
      <c r="R172" s="22"/>
      <c r="S172" s="22"/>
      <c r="T172" s="22">
        <v>0</v>
      </c>
      <c r="U172" s="22">
        <v>0</v>
      </c>
      <c r="V172" s="22"/>
      <c r="W172" s="22"/>
      <c r="X172" s="22">
        <v>0</v>
      </c>
      <c r="Y172" s="22"/>
      <c r="Z172" s="22"/>
      <c r="AA172" s="22"/>
      <c r="AB172" s="22"/>
      <c r="AC172" s="22"/>
      <c r="AD172" s="22"/>
      <c r="AE172" s="22"/>
      <c r="AF172" s="22">
        <v>90</v>
      </c>
      <c r="AG172" s="22">
        <v>0</v>
      </c>
      <c r="AH172" s="22">
        <v>0</v>
      </c>
      <c r="AI172" s="22">
        <v>300</v>
      </c>
      <c r="AJ172" s="22"/>
      <c r="AK172" s="22"/>
      <c r="AL172" s="22">
        <v>290</v>
      </c>
      <c r="AM172" s="22">
        <v>0</v>
      </c>
      <c r="AN172" s="22"/>
      <c r="AO172" s="22"/>
      <c r="AP172" s="22"/>
      <c r="AQ172" s="22">
        <v>30</v>
      </c>
      <c r="AR172" s="22"/>
    </row>
    <row r="173" s="3" customFormat="1" ht="22.5" customHeight="1" spans="1:44">
      <c r="A173" s="23" t="s">
        <v>225</v>
      </c>
      <c r="B173" s="19">
        <f t="shared" si="77"/>
        <v>4967.29</v>
      </c>
      <c r="C173" s="22"/>
      <c r="D173" s="22">
        <v>6.4</v>
      </c>
      <c r="E173" s="22">
        <v>39</v>
      </c>
      <c r="F173" s="22"/>
      <c r="G173" s="22">
        <v>11</v>
      </c>
      <c r="H173" s="22"/>
      <c r="I173" s="22">
        <v>59</v>
      </c>
      <c r="J173" s="22"/>
      <c r="K173" s="22"/>
      <c r="L173" s="22">
        <v>565</v>
      </c>
      <c r="M173" s="22">
        <v>0</v>
      </c>
      <c r="N173" s="22">
        <v>0</v>
      </c>
      <c r="O173" s="22">
        <v>2532</v>
      </c>
      <c r="P173" s="22">
        <v>543.89</v>
      </c>
      <c r="Q173" s="22"/>
      <c r="R173" s="22"/>
      <c r="S173" s="22">
        <v>700</v>
      </c>
      <c r="T173" s="22">
        <v>266</v>
      </c>
      <c r="U173" s="22">
        <v>0</v>
      </c>
      <c r="V173" s="22"/>
      <c r="W173" s="22"/>
      <c r="X173" s="22">
        <v>0</v>
      </c>
      <c r="Y173" s="22"/>
      <c r="Z173" s="22"/>
      <c r="AA173" s="22"/>
      <c r="AB173" s="22"/>
      <c r="AC173" s="22"/>
      <c r="AD173" s="22"/>
      <c r="AE173" s="22"/>
      <c r="AF173" s="22">
        <v>90</v>
      </c>
      <c r="AG173" s="22">
        <v>0</v>
      </c>
      <c r="AH173" s="22">
        <v>0</v>
      </c>
      <c r="AI173" s="22">
        <v>0</v>
      </c>
      <c r="AJ173" s="22"/>
      <c r="AK173" s="22"/>
      <c r="AL173" s="22">
        <v>120</v>
      </c>
      <c r="AM173" s="22">
        <v>0</v>
      </c>
      <c r="AN173" s="22"/>
      <c r="AO173" s="22"/>
      <c r="AP173" s="22"/>
      <c r="AQ173" s="22">
        <v>35</v>
      </c>
      <c r="AR173" s="22"/>
    </row>
    <row r="174" s="3" customFormat="1" ht="22.5" customHeight="1" spans="1:44">
      <c r="A174" s="21" t="s">
        <v>226</v>
      </c>
      <c r="B174" s="19">
        <f t="shared" si="77"/>
        <v>185.61</v>
      </c>
      <c r="C174" s="22"/>
      <c r="D174" s="22">
        <v>7.61</v>
      </c>
      <c r="E174" s="22">
        <v>0</v>
      </c>
      <c r="F174" s="22"/>
      <c r="G174" s="22">
        <v>7.7</v>
      </c>
      <c r="H174" s="22"/>
      <c r="I174" s="22">
        <v>15.3</v>
      </c>
      <c r="J174" s="22"/>
      <c r="K174" s="22"/>
      <c r="L174" s="22">
        <v>50</v>
      </c>
      <c r="M174" s="22">
        <v>0</v>
      </c>
      <c r="N174" s="22">
        <v>0</v>
      </c>
      <c r="O174" s="22">
        <v>25</v>
      </c>
      <c r="P174" s="20">
        <v>0</v>
      </c>
      <c r="Q174" s="22"/>
      <c r="R174" s="22"/>
      <c r="S174" s="22"/>
      <c r="T174" s="22">
        <v>0</v>
      </c>
      <c r="U174" s="22">
        <v>0</v>
      </c>
      <c r="V174" s="22"/>
      <c r="W174" s="22"/>
      <c r="X174" s="22">
        <v>0</v>
      </c>
      <c r="Y174" s="22"/>
      <c r="Z174" s="22"/>
      <c r="AA174" s="22"/>
      <c r="AB174" s="22"/>
      <c r="AC174" s="22"/>
      <c r="AD174" s="22"/>
      <c r="AE174" s="22"/>
      <c r="AF174" s="22">
        <v>0</v>
      </c>
      <c r="AG174" s="22">
        <v>0</v>
      </c>
      <c r="AH174" s="22">
        <v>0</v>
      </c>
      <c r="AI174" s="22">
        <v>0</v>
      </c>
      <c r="AJ174" s="22"/>
      <c r="AK174" s="22"/>
      <c r="AL174" s="22">
        <v>40</v>
      </c>
      <c r="AM174" s="22">
        <v>40</v>
      </c>
      <c r="AN174" s="22"/>
      <c r="AO174" s="22"/>
      <c r="AP174" s="22"/>
      <c r="AQ174" s="22">
        <v>0</v>
      </c>
      <c r="AR174" s="22"/>
    </row>
    <row r="175" s="3" customFormat="1" ht="22.5" customHeight="1" spans="1:44">
      <c r="A175" s="21" t="s">
        <v>227</v>
      </c>
      <c r="B175" s="19">
        <f t="shared" si="77"/>
        <v>1398.41</v>
      </c>
      <c r="C175" s="22"/>
      <c r="D175" s="22">
        <v>75.41</v>
      </c>
      <c r="E175" s="22">
        <v>42</v>
      </c>
      <c r="F175" s="22"/>
      <c r="G175" s="22">
        <v>0.5</v>
      </c>
      <c r="H175" s="22"/>
      <c r="I175" s="22">
        <v>40.5</v>
      </c>
      <c r="J175" s="22"/>
      <c r="K175" s="22"/>
      <c r="L175" s="22">
        <v>120</v>
      </c>
      <c r="M175" s="22">
        <v>0</v>
      </c>
      <c r="N175" s="22">
        <v>0</v>
      </c>
      <c r="O175" s="22">
        <v>562</v>
      </c>
      <c r="P175" s="22">
        <v>100</v>
      </c>
      <c r="Q175" s="22"/>
      <c r="R175" s="22"/>
      <c r="S175" s="22"/>
      <c r="T175" s="22">
        <v>0</v>
      </c>
      <c r="U175" s="22">
        <v>0</v>
      </c>
      <c r="V175" s="22"/>
      <c r="W175" s="22"/>
      <c r="X175" s="22">
        <v>0</v>
      </c>
      <c r="Y175" s="22"/>
      <c r="Z175" s="22"/>
      <c r="AA175" s="22"/>
      <c r="AB175" s="22"/>
      <c r="AC175" s="22"/>
      <c r="AD175" s="22"/>
      <c r="AE175" s="22"/>
      <c r="AF175" s="22">
        <v>80</v>
      </c>
      <c r="AG175" s="22">
        <v>0</v>
      </c>
      <c r="AH175" s="22">
        <v>0</v>
      </c>
      <c r="AI175" s="22">
        <v>0</v>
      </c>
      <c r="AJ175" s="22"/>
      <c r="AK175" s="22"/>
      <c r="AL175" s="22">
        <v>250</v>
      </c>
      <c r="AM175" s="22">
        <v>60</v>
      </c>
      <c r="AN175" s="22"/>
      <c r="AO175" s="22"/>
      <c r="AP175" s="22"/>
      <c r="AQ175" s="22">
        <v>68</v>
      </c>
      <c r="AR175" s="22"/>
    </row>
    <row r="176" s="3" customFormat="1" ht="22.5" customHeight="1" spans="1:44">
      <c r="A176" s="23" t="s">
        <v>228</v>
      </c>
      <c r="B176" s="19">
        <f t="shared" si="77"/>
        <v>670.51</v>
      </c>
      <c r="C176" s="22"/>
      <c r="D176" s="22">
        <v>5.51</v>
      </c>
      <c r="E176" s="22">
        <v>0</v>
      </c>
      <c r="F176" s="22"/>
      <c r="G176" s="22">
        <v>0.2</v>
      </c>
      <c r="H176" s="22"/>
      <c r="I176" s="22">
        <v>8.8</v>
      </c>
      <c r="J176" s="22"/>
      <c r="K176" s="22"/>
      <c r="L176" s="22">
        <v>50</v>
      </c>
      <c r="M176" s="22">
        <v>0</v>
      </c>
      <c r="N176" s="22">
        <v>0</v>
      </c>
      <c r="O176" s="22">
        <v>421</v>
      </c>
      <c r="P176" s="22">
        <v>12</v>
      </c>
      <c r="Q176" s="22"/>
      <c r="R176" s="22"/>
      <c r="S176" s="22"/>
      <c r="T176" s="22">
        <v>0</v>
      </c>
      <c r="U176" s="22">
        <v>0</v>
      </c>
      <c r="V176" s="22"/>
      <c r="W176" s="22"/>
      <c r="X176" s="22">
        <v>0</v>
      </c>
      <c r="Y176" s="22"/>
      <c r="Z176" s="22"/>
      <c r="AA176" s="22"/>
      <c r="AB176" s="22"/>
      <c r="AC176" s="22"/>
      <c r="AD176" s="22"/>
      <c r="AE176" s="22"/>
      <c r="AF176" s="22">
        <v>23</v>
      </c>
      <c r="AG176" s="22">
        <v>0</v>
      </c>
      <c r="AH176" s="22">
        <v>0</v>
      </c>
      <c r="AI176" s="22">
        <v>0</v>
      </c>
      <c r="AJ176" s="22"/>
      <c r="AK176" s="22"/>
      <c r="AL176" s="22">
        <v>150</v>
      </c>
      <c r="AM176" s="22">
        <v>0</v>
      </c>
      <c r="AN176" s="22"/>
      <c r="AO176" s="22"/>
      <c r="AP176" s="22"/>
      <c r="AQ176" s="22">
        <v>0</v>
      </c>
      <c r="AR176" s="22"/>
    </row>
    <row r="177" s="4" customFormat="1" ht="22.5" customHeight="1" spans="1:44">
      <c r="A177" s="18" t="s">
        <v>229</v>
      </c>
      <c r="B177" s="19">
        <f ca="1" t="shared" si="77"/>
        <v>57509.12</v>
      </c>
      <c r="C177" s="20">
        <f>SUM(C178,C179,C181)</f>
        <v>250</v>
      </c>
      <c r="D177" s="20">
        <f>SUM(D178,D179,D181)</f>
        <v>34.12</v>
      </c>
      <c r="E177" s="20">
        <f ca="1">SUM(E178,E179,E181)</f>
        <v>300</v>
      </c>
      <c r="F177" s="20">
        <f>SUM(F178,F179,F181)</f>
        <v>0</v>
      </c>
      <c r="G177" s="20">
        <f t="shared" ref="G177:L177" si="92">SUM(G178,G179,G181)</f>
        <v>162.8</v>
      </c>
      <c r="H177" s="20">
        <f t="shared" si="92"/>
        <v>0</v>
      </c>
      <c r="I177" s="20">
        <f t="shared" si="92"/>
        <v>404.2</v>
      </c>
      <c r="J177" s="20">
        <f t="shared" si="92"/>
        <v>1000</v>
      </c>
      <c r="K177" s="20">
        <f t="shared" si="92"/>
        <v>30</v>
      </c>
      <c r="L177" s="20">
        <f t="shared" si="92"/>
        <v>5341</v>
      </c>
      <c r="M177" s="20">
        <v>0</v>
      </c>
      <c r="N177" s="20">
        <v>0</v>
      </c>
      <c r="O177" s="20">
        <v>31787</v>
      </c>
      <c r="P177" s="20">
        <v>8568.5</v>
      </c>
      <c r="Q177" s="20">
        <f>SUM(Q178,Q179,Q181)</f>
        <v>0</v>
      </c>
      <c r="R177" s="20">
        <f>SUM(R178,R179,R181)</f>
        <v>0</v>
      </c>
      <c r="S177" s="20">
        <f>SUM(S178,S179,S181)</f>
        <v>1700</v>
      </c>
      <c r="T177" s="20">
        <v>1053.5</v>
      </c>
      <c r="U177" s="20">
        <v>300</v>
      </c>
      <c r="V177" s="20">
        <f>SUM(V178,V179,V181)</f>
        <v>2000</v>
      </c>
      <c r="W177" s="20">
        <f>SUM(W178,W179,W181)</f>
        <v>1368</v>
      </c>
      <c r="X177" s="20">
        <f>SUM(X178,X179,X181)</f>
        <v>0</v>
      </c>
      <c r="Y177" s="20">
        <f t="shared" ref="Y177:AK177" si="93">SUM(Y178,Y179,Y181)</f>
        <v>0</v>
      </c>
      <c r="Z177" s="20">
        <f t="shared" si="93"/>
        <v>0</v>
      </c>
      <c r="AA177" s="20">
        <f t="shared" si="93"/>
        <v>0</v>
      </c>
      <c r="AB177" s="20">
        <f t="shared" si="93"/>
        <v>0</v>
      </c>
      <c r="AC177" s="20">
        <f t="shared" si="93"/>
        <v>68</v>
      </c>
      <c r="AD177" s="20">
        <f t="shared" si="93"/>
        <v>0</v>
      </c>
      <c r="AE177" s="20">
        <f t="shared" si="93"/>
        <v>0</v>
      </c>
      <c r="AF177" s="20">
        <v>624</v>
      </c>
      <c r="AG177" s="20">
        <v>400</v>
      </c>
      <c r="AH177" s="20">
        <v>0</v>
      </c>
      <c r="AI177" s="20">
        <v>0</v>
      </c>
      <c r="AJ177" s="20">
        <v>0</v>
      </c>
      <c r="AK177" s="20">
        <f>SUM(AK178,AK179,AK181)</f>
        <v>0</v>
      </c>
      <c r="AL177" s="20">
        <v>1490</v>
      </c>
      <c r="AM177" s="20">
        <v>230</v>
      </c>
      <c r="AN177" s="20">
        <v>0</v>
      </c>
      <c r="AO177" s="20">
        <v>0</v>
      </c>
      <c r="AP177" s="20"/>
      <c r="AQ177" s="20">
        <v>398</v>
      </c>
      <c r="AR177" s="20">
        <f>SUM(AR178,AR179,AR181)</f>
        <v>0</v>
      </c>
    </row>
    <row r="178" s="3" customFormat="1" ht="22.5" customHeight="1" spans="1:44">
      <c r="A178" s="21" t="s">
        <v>230</v>
      </c>
      <c r="B178" s="19">
        <f t="shared" si="77"/>
        <v>430</v>
      </c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>
        <v>0</v>
      </c>
      <c r="O178" s="22">
        <v>0</v>
      </c>
      <c r="P178" s="20">
        <v>0</v>
      </c>
      <c r="Q178" s="22"/>
      <c r="R178" s="22"/>
      <c r="S178" s="22"/>
      <c r="T178" s="22"/>
      <c r="U178" s="22"/>
      <c r="V178" s="22"/>
      <c r="W178" s="22"/>
      <c r="X178" s="22">
        <v>0</v>
      </c>
      <c r="Y178" s="22"/>
      <c r="Z178" s="22"/>
      <c r="AA178" s="22"/>
      <c r="AB178" s="22"/>
      <c r="AC178" s="22"/>
      <c r="AD178" s="22"/>
      <c r="AE178" s="22"/>
      <c r="AF178" s="22"/>
      <c r="AG178" s="22">
        <v>400</v>
      </c>
      <c r="AH178" s="22"/>
      <c r="AI178" s="22"/>
      <c r="AJ178" s="22"/>
      <c r="AK178" s="22"/>
      <c r="AL178" s="22"/>
      <c r="AM178" s="22">
        <v>30</v>
      </c>
      <c r="AN178" s="22"/>
      <c r="AO178" s="22"/>
      <c r="AP178" s="22"/>
      <c r="AQ178" s="22">
        <v>0</v>
      </c>
      <c r="AR178" s="22"/>
    </row>
    <row r="179" s="4" customFormat="1" ht="22.5" customHeight="1" spans="1:44">
      <c r="A179" s="18" t="s">
        <v>231</v>
      </c>
      <c r="B179" s="19">
        <f t="shared" si="77"/>
        <v>11390.2</v>
      </c>
      <c r="C179" s="20">
        <f>SUM(C180)</f>
        <v>0</v>
      </c>
      <c r="D179" s="20">
        <f>SUM(D180)</f>
        <v>2.2</v>
      </c>
      <c r="E179" s="20">
        <f>SUM(E180)</f>
        <v>0</v>
      </c>
      <c r="F179" s="20">
        <f>SUM(F180)</f>
        <v>0</v>
      </c>
      <c r="G179" s="20">
        <f t="shared" ref="G179:L179" si="94">SUM(G180)</f>
        <v>0</v>
      </c>
      <c r="H179" s="20">
        <f t="shared" si="94"/>
        <v>0</v>
      </c>
      <c r="I179" s="20">
        <f t="shared" si="94"/>
        <v>62</v>
      </c>
      <c r="J179" s="20">
        <f t="shared" si="94"/>
        <v>500</v>
      </c>
      <c r="K179" s="20">
        <f t="shared" si="94"/>
        <v>0</v>
      </c>
      <c r="L179" s="20">
        <f t="shared" si="94"/>
        <v>1791</v>
      </c>
      <c r="M179" s="20">
        <v>0</v>
      </c>
      <c r="N179" s="20">
        <v>0</v>
      </c>
      <c r="O179" s="20">
        <v>7145</v>
      </c>
      <c r="P179" s="20">
        <v>1550</v>
      </c>
      <c r="Q179" s="20">
        <f>SUM(Q180)</f>
        <v>0</v>
      </c>
      <c r="R179" s="20">
        <f>SUM(R180)</f>
        <v>0</v>
      </c>
      <c r="S179" s="20">
        <f>SUM(S180)</f>
        <v>0</v>
      </c>
      <c r="T179" s="20">
        <v>0</v>
      </c>
      <c r="U179" s="20">
        <v>0</v>
      </c>
      <c r="V179" s="20">
        <f>SUM(V180)</f>
        <v>0</v>
      </c>
      <c r="W179" s="20">
        <f>SUM(W180)</f>
        <v>0</v>
      </c>
      <c r="X179" s="20">
        <f>SUM(X180)</f>
        <v>0</v>
      </c>
      <c r="Y179" s="20">
        <f t="shared" ref="Y179:AK179" si="95">SUM(Y180)</f>
        <v>0</v>
      </c>
      <c r="Z179" s="20">
        <f t="shared" si="95"/>
        <v>0</v>
      </c>
      <c r="AA179" s="20">
        <f t="shared" si="95"/>
        <v>0</v>
      </c>
      <c r="AB179" s="20">
        <f t="shared" si="95"/>
        <v>0</v>
      </c>
      <c r="AC179" s="20">
        <f t="shared" si="95"/>
        <v>0</v>
      </c>
      <c r="AD179" s="20">
        <f t="shared" si="95"/>
        <v>0</v>
      </c>
      <c r="AE179" s="20">
        <f t="shared" si="95"/>
        <v>0</v>
      </c>
      <c r="AF179" s="20">
        <v>70</v>
      </c>
      <c r="AG179" s="20">
        <v>0</v>
      </c>
      <c r="AH179" s="20">
        <v>0</v>
      </c>
      <c r="AI179" s="20">
        <v>0</v>
      </c>
      <c r="AJ179" s="20">
        <v>0</v>
      </c>
      <c r="AK179" s="20">
        <f>SUM(AK180)</f>
        <v>0</v>
      </c>
      <c r="AL179" s="20">
        <v>220</v>
      </c>
      <c r="AM179" s="20">
        <v>20</v>
      </c>
      <c r="AN179" s="20">
        <v>0</v>
      </c>
      <c r="AO179" s="20">
        <v>0</v>
      </c>
      <c r="AP179" s="20"/>
      <c r="AQ179" s="20">
        <v>30</v>
      </c>
      <c r="AR179" s="20">
        <f>SUM(AR180)</f>
        <v>0</v>
      </c>
    </row>
    <row r="180" s="3" customFormat="1" ht="22.5" customHeight="1" spans="1:44">
      <c r="A180" s="21" t="s">
        <v>232</v>
      </c>
      <c r="B180" s="19">
        <f t="shared" si="77"/>
        <v>11390.2</v>
      </c>
      <c r="C180" s="22"/>
      <c r="D180" s="22">
        <v>2.2</v>
      </c>
      <c r="E180" s="22">
        <v>0</v>
      </c>
      <c r="F180" s="22"/>
      <c r="G180" s="22">
        <v>0</v>
      </c>
      <c r="H180" s="22"/>
      <c r="I180" s="22">
        <v>62</v>
      </c>
      <c r="J180" s="22">
        <v>500</v>
      </c>
      <c r="K180" s="22"/>
      <c r="L180" s="22">
        <v>1791</v>
      </c>
      <c r="M180" s="22">
        <v>0</v>
      </c>
      <c r="N180" s="22">
        <v>0</v>
      </c>
      <c r="O180" s="22">
        <v>7145</v>
      </c>
      <c r="P180" s="22">
        <v>1550</v>
      </c>
      <c r="Q180" s="22"/>
      <c r="R180" s="22"/>
      <c r="S180" s="22"/>
      <c r="T180" s="22">
        <v>0</v>
      </c>
      <c r="U180" s="22">
        <v>0</v>
      </c>
      <c r="V180" s="22"/>
      <c r="W180" s="22"/>
      <c r="X180" s="22">
        <v>0</v>
      </c>
      <c r="Y180" s="22"/>
      <c r="Z180" s="22"/>
      <c r="AA180" s="22"/>
      <c r="AB180" s="22"/>
      <c r="AC180" s="22"/>
      <c r="AD180" s="22"/>
      <c r="AE180" s="22"/>
      <c r="AF180" s="22">
        <v>70</v>
      </c>
      <c r="AG180" s="22">
        <v>0</v>
      </c>
      <c r="AH180" s="22">
        <v>0</v>
      </c>
      <c r="AI180" s="22">
        <v>0</v>
      </c>
      <c r="AJ180" s="22"/>
      <c r="AK180" s="22"/>
      <c r="AL180" s="22">
        <v>220</v>
      </c>
      <c r="AM180" s="22">
        <v>20</v>
      </c>
      <c r="AN180" s="22"/>
      <c r="AO180" s="22"/>
      <c r="AP180" s="22"/>
      <c r="AQ180" s="22">
        <v>30</v>
      </c>
      <c r="AR180" s="22"/>
    </row>
    <row r="181" s="4" customFormat="1" ht="22.5" customHeight="1" spans="1:44">
      <c r="A181" s="18" t="s">
        <v>233</v>
      </c>
      <c r="B181" s="19">
        <f ca="1" t="shared" si="77"/>
        <v>45688.92</v>
      </c>
      <c r="C181" s="20">
        <f>SUM(C182:C187)</f>
        <v>250</v>
      </c>
      <c r="D181" s="20">
        <f>SUM(D182:D187)</f>
        <v>31.92</v>
      </c>
      <c r="E181" s="20">
        <f ca="1">SUM(E182:E187)</f>
        <v>300</v>
      </c>
      <c r="F181" s="20">
        <f>SUM(F182:F187)</f>
        <v>0</v>
      </c>
      <c r="G181" s="20">
        <f t="shared" ref="G181:L181" si="96">SUM(G182:G187)</f>
        <v>162.8</v>
      </c>
      <c r="H181" s="20">
        <f t="shared" si="96"/>
        <v>0</v>
      </c>
      <c r="I181" s="20">
        <f t="shared" si="96"/>
        <v>342.2</v>
      </c>
      <c r="J181" s="20">
        <f t="shared" si="96"/>
        <v>500</v>
      </c>
      <c r="K181" s="20">
        <f t="shared" si="96"/>
        <v>30</v>
      </c>
      <c r="L181" s="20">
        <f t="shared" si="96"/>
        <v>3550</v>
      </c>
      <c r="M181" s="20">
        <v>0</v>
      </c>
      <c r="N181" s="20">
        <v>0</v>
      </c>
      <c r="O181" s="20">
        <v>24642</v>
      </c>
      <c r="P181" s="20">
        <v>7018.5</v>
      </c>
      <c r="Q181" s="20">
        <f>SUM(Q182:Q187)</f>
        <v>0</v>
      </c>
      <c r="R181" s="20">
        <f>SUM(R182:R187)</f>
        <v>0</v>
      </c>
      <c r="S181" s="20">
        <f>SUM(S182:S187)</f>
        <v>1700</v>
      </c>
      <c r="T181" s="20">
        <v>1053.5</v>
      </c>
      <c r="U181" s="20">
        <v>300</v>
      </c>
      <c r="V181" s="20">
        <f>SUM(V182:V187)</f>
        <v>2000</v>
      </c>
      <c r="W181" s="20">
        <f>SUM(W182:W187)</f>
        <v>1368</v>
      </c>
      <c r="X181" s="20">
        <f>SUM(X182:X187)</f>
        <v>0</v>
      </c>
      <c r="Y181" s="20">
        <f t="shared" ref="Y181:AK181" si="97">SUM(Y182:Y187)</f>
        <v>0</v>
      </c>
      <c r="Z181" s="20">
        <f t="shared" si="97"/>
        <v>0</v>
      </c>
      <c r="AA181" s="20">
        <f t="shared" si="97"/>
        <v>0</v>
      </c>
      <c r="AB181" s="20">
        <f t="shared" si="97"/>
        <v>0</v>
      </c>
      <c r="AC181" s="20">
        <f t="shared" si="97"/>
        <v>68</v>
      </c>
      <c r="AD181" s="20">
        <f t="shared" si="97"/>
        <v>0</v>
      </c>
      <c r="AE181" s="20">
        <f t="shared" si="97"/>
        <v>0</v>
      </c>
      <c r="AF181" s="20">
        <v>554</v>
      </c>
      <c r="AG181" s="20">
        <v>0</v>
      </c>
      <c r="AH181" s="20">
        <v>0</v>
      </c>
      <c r="AI181" s="20">
        <v>0</v>
      </c>
      <c r="AJ181" s="20">
        <v>0</v>
      </c>
      <c r="AK181" s="20">
        <f>SUM(AK182:AK187)</f>
        <v>0</v>
      </c>
      <c r="AL181" s="20">
        <v>1270</v>
      </c>
      <c r="AM181" s="20">
        <v>180</v>
      </c>
      <c r="AN181" s="20">
        <v>0</v>
      </c>
      <c r="AO181" s="20">
        <v>0</v>
      </c>
      <c r="AP181" s="20"/>
      <c r="AQ181" s="20">
        <v>368</v>
      </c>
      <c r="AR181" s="20">
        <f>SUM(AR182:AR187)</f>
        <v>0</v>
      </c>
    </row>
    <row r="182" s="3" customFormat="1" ht="22.5" customHeight="1" spans="1:44">
      <c r="A182" s="21" t="s">
        <v>234</v>
      </c>
      <c r="B182" s="19">
        <f t="shared" si="77"/>
        <v>4017.21</v>
      </c>
      <c r="C182" s="22"/>
      <c r="D182" s="22">
        <v>13.21</v>
      </c>
      <c r="E182" s="22">
        <v>150</v>
      </c>
      <c r="F182" s="22"/>
      <c r="G182" s="22">
        <v>0</v>
      </c>
      <c r="H182" s="22"/>
      <c r="I182" s="22">
        <v>68</v>
      </c>
      <c r="J182" s="22">
        <v>500</v>
      </c>
      <c r="K182" s="22">
        <v>30</v>
      </c>
      <c r="L182" s="22">
        <v>200</v>
      </c>
      <c r="M182" s="22">
        <v>0</v>
      </c>
      <c r="N182" s="22">
        <v>0</v>
      </c>
      <c r="O182" s="22">
        <v>400</v>
      </c>
      <c r="P182" s="22">
        <v>0</v>
      </c>
      <c r="Q182" s="22"/>
      <c r="R182" s="22"/>
      <c r="S182" s="22">
        <v>700</v>
      </c>
      <c r="T182" s="22">
        <v>0</v>
      </c>
      <c r="U182" s="22">
        <v>0</v>
      </c>
      <c r="V182" s="22"/>
      <c r="W182" s="22">
        <v>1368</v>
      </c>
      <c r="X182" s="22">
        <v>0</v>
      </c>
      <c r="Y182" s="22"/>
      <c r="Z182" s="22"/>
      <c r="AA182" s="22"/>
      <c r="AB182" s="22"/>
      <c r="AC182" s="22"/>
      <c r="AD182" s="22"/>
      <c r="AE182" s="22"/>
      <c r="AF182" s="22">
        <v>60</v>
      </c>
      <c r="AG182" s="22">
        <v>0</v>
      </c>
      <c r="AH182" s="22">
        <v>0</v>
      </c>
      <c r="AI182" s="22">
        <v>0</v>
      </c>
      <c r="AJ182" s="22"/>
      <c r="AK182" s="22"/>
      <c r="AL182" s="22">
        <v>170</v>
      </c>
      <c r="AM182" s="22">
        <v>100</v>
      </c>
      <c r="AN182" s="22"/>
      <c r="AO182" s="22"/>
      <c r="AP182" s="22"/>
      <c r="AQ182" s="22">
        <v>258</v>
      </c>
      <c r="AR182" s="22"/>
    </row>
    <row r="183" s="3" customFormat="1" ht="22.5" customHeight="1" spans="1:44">
      <c r="A183" s="21" t="s">
        <v>235</v>
      </c>
      <c r="B183" s="19">
        <f t="shared" si="77"/>
        <v>8356.21</v>
      </c>
      <c r="C183" s="22"/>
      <c r="D183" s="22">
        <v>13.21</v>
      </c>
      <c r="E183" s="22">
        <v>138</v>
      </c>
      <c r="F183" s="22"/>
      <c r="G183" s="22">
        <v>0</v>
      </c>
      <c r="H183" s="22"/>
      <c r="I183" s="22">
        <v>77</v>
      </c>
      <c r="J183" s="22"/>
      <c r="K183" s="22"/>
      <c r="L183" s="22">
        <v>240</v>
      </c>
      <c r="M183" s="22">
        <v>0</v>
      </c>
      <c r="N183" s="22">
        <v>0</v>
      </c>
      <c r="O183" s="22">
        <v>6330</v>
      </c>
      <c r="P183" s="22">
        <v>980</v>
      </c>
      <c r="Q183" s="22"/>
      <c r="R183" s="22"/>
      <c r="S183" s="22">
        <v>300</v>
      </c>
      <c r="T183" s="22">
        <v>208</v>
      </c>
      <c r="U183" s="22">
        <v>0</v>
      </c>
      <c r="V183" s="22"/>
      <c r="W183" s="22"/>
      <c r="X183" s="22">
        <v>0</v>
      </c>
      <c r="Y183" s="22"/>
      <c r="Z183" s="22"/>
      <c r="AA183" s="22"/>
      <c r="AB183" s="22"/>
      <c r="AC183" s="22"/>
      <c r="AD183" s="22"/>
      <c r="AE183" s="22"/>
      <c r="AF183" s="22">
        <v>20</v>
      </c>
      <c r="AG183" s="22">
        <v>0</v>
      </c>
      <c r="AH183" s="22">
        <v>0</v>
      </c>
      <c r="AI183" s="22">
        <v>0</v>
      </c>
      <c r="AJ183" s="22"/>
      <c r="AK183" s="22"/>
      <c r="AL183" s="22">
        <v>50</v>
      </c>
      <c r="AM183" s="22">
        <v>0</v>
      </c>
      <c r="AN183" s="22"/>
      <c r="AO183" s="22"/>
      <c r="AP183" s="22"/>
      <c r="AQ183" s="22">
        <v>0</v>
      </c>
      <c r="AR183" s="22"/>
    </row>
    <row r="184" s="3" customFormat="1" ht="22.5" customHeight="1" spans="1:44">
      <c r="A184" s="21" t="s">
        <v>236</v>
      </c>
      <c r="B184" s="19">
        <f t="shared" si="77"/>
        <v>6863.5</v>
      </c>
      <c r="C184" s="22"/>
      <c r="D184" s="22">
        <v>0</v>
      </c>
      <c r="E184" s="22">
        <v>12</v>
      </c>
      <c r="F184" s="22"/>
      <c r="G184" s="22">
        <v>0</v>
      </c>
      <c r="H184" s="22"/>
      <c r="I184" s="22">
        <v>49</v>
      </c>
      <c r="J184" s="22"/>
      <c r="K184" s="22"/>
      <c r="L184" s="22">
        <v>480</v>
      </c>
      <c r="M184" s="22">
        <v>0</v>
      </c>
      <c r="N184" s="22">
        <v>0</v>
      </c>
      <c r="O184" s="22">
        <v>4211</v>
      </c>
      <c r="P184" s="22">
        <v>1230</v>
      </c>
      <c r="Q184" s="22"/>
      <c r="R184" s="22"/>
      <c r="S184" s="22"/>
      <c r="T184" s="22">
        <v>521.5</v>
      </c>
      <c r="U184" s="22">
        <v>300</v>
      </c>
      <c r="V184" s="22"/>
      <c r="W184" s="22"/>
      <c r="X184" s="22">
        <v>0</v>
      </c>
      <c r="Y184" s="22"/>
      <c r="Z184" s="22"/>
      <c r="AA184" s="22"/>
      <c r="AB184" s="22"/>
      <c r="AC184" s="22"/>
      <c r="AD184" s="22"/>
      <c r="AE184" s="22"/>
      <c r="AF184" s="22">
        <v>30</v>
      </c>
      <c r="AG184" s="22">
        <v>0</v>
      </c>
      <c r="AH184" s="22">
        <v>0</v>
      </c>
      <c r="AI184" s="22">
        <v>0</v>
      </c>
      <c r="AJ184" s="22"/>
      <c r="AK184" s="22"/>
      <c r="AL184" s="22">
        <v>0</v>
      </c>
      <c r="AM184" s="22">
        <v>30</v>
      </c>
      <c r="AN184" s="22"/>
      <c r="AO184" s="22"/>
      <c r="AP184" s="22"/>
      <c r="AQ184" s="22">
        <v>0</v>
      </c>
      <c r="AR184" s="22"/>
    </row>
    <row r="185" s="3" customFormat="1" ht="22.5" customHeight="1" spans="1:44">
      <c r="A185" s="21" t="s">
        <v>237</v>
      </c>
      <c r="B185" s="19">
        <f ca="1" t="shared" si="77"/>
        <v>7471.3</v>
      </c>
      <c r="C185" s="22"/>
      <c r="D185" s="22">
        <v>3.3</v>
      </c>
      <c r="E185" s="22">
        <f ca="1">VLOOKUP(A185,[1]资金分配总表!$A$1:$Z$65536,26,FALSE)</f>
        <v>0</v>
      </c>
      <c r="F185" s="22"/>
      <c r="G185" s="22">
        <v>36.8</v>
      </c>
      <c r="H185" s="22"/>
      <c r="I185" s="22">
        <v>45.2</v>
      </c>
      <c r="J185" s="22"/>
      <c r="K185" s="22"/>
      <c r="L185" s="22">
        <v>640</v>
      </c>
      <c r="M185" s="22">
        <v>0</v>
      </c>
      <c r="N185" s="22">
        <v>0</v>
      </c>
      <c r="O185" s="22">
        <v>4756</v>
      </c>
      <c r="P185" s="22">
        <v>1260</v>
      </c>
      <c r="Q185" s="22"/>
      <c r="R185" s="22"/>
      <c r="S185" s="22"/>
      <c r="T185" s="22">
        <v>0</v>
      </c>
      <c r="U185" s="22">
        <v>0</v>
      </c>
      <c r="V185" s="22"/>
      <c r="W185" s="22"/>
      <c r="X185" s="22">
        <v>0</v>
      </c>
      <c r="Y185" s="22"/>
      <c r="Z185" s="22"/>
      <c r="AA185" s="22"/>
      <c r="AB185" s="22"/>
      <c r="AC185" s="22"/>
      <c r="AD185" s="22"/>
      <c r="AE185" s="22"/>
      <c r="AF185" s="22">
        <v>20</v>
      </c>
      <c r="AG185" s="22">
        <v>0</v>
      </c>
      <c r="AH185" s="22">
        <v>0</v>
      </c>
      <c r="AI185" s="22">
        <v>0</v>
      </c>
      <c r="AJ185" s="22"/>
      <c r="AK185" s="22"/>
      <c r="AL185" s="22">
        <v>650</v>
      </c>
      <c r="AM185" s="22">
        <v>0</v>
      </c>
      <c r="AN185" s="22"/>
      <c r="AO185" s="22"/>
      <c r="AP185" s="22"/>
      <c r="AQ185" s="22">
        <v>60</v>
      </c>
      <c r="AR185" s="22"/>
    </row>
    <row r="186" s="3" customFormat="1" ht="22.5" customHeight="1" spans="1:44">
      <c r="A186" s="21" t="s">
        <v>238</v>
      </c>
      <c r="B186" s="19">
        <f ca="1" t="shared" si="77"/>
        <v>18634.7</v>
      </c>
      <c r="C186" s="22">
        <v>250</v>
      </c>
      <c r="D186" s="22">
        <v>2.2</v>
      </c>
      <c r="E186" s="22">
        <f ca="1">VLOOKUP(A186,[1]资金分配总表!$A$1:$Z$65536,26,FALSE)</f>
        <v>0</v>
      </c>
      <c r="F186" s="22"/>
      <c r="G186" s="22">
        <v>106.3</v>
      </c>
      <c r="H186" s="22"/>
      <c r="I186" s="22">
        <v>85.7</v>
      </c>
      <c r="J186" s="22"/>
      <c r="K186" s="22"/>
      <c r="L186" s="22">
        <v>1950</v>
      </c>
      <c r="M186" s="22">
        <v>0</v>
      </c>
      <c r="N186" s="22">
        <v>0</v>
      </c>
      <c r="O186" s="22">
        <v>8788</v>
      </c>
      <c r="P186" s="22">
        <v>3506.5</v>
      </c>
      <c r="Q186" s="22"/>
      <c r="R186" s="22"/>
      <c r="S186" s="22">
        <v>700</v>
      </c>
      <c r="T186" s="22">
        <v>324</v>
      </c>
      <c r="U186" s="22">
        <v>0</v>
      </c>
      <c r="V186" s="22">
        <v>2000</v>
      </c>
      <c r="W186" s="22"/>
      <c r="X186" s="22">
        <v>0</v>
      </c>
      <c r="Y186" s="22"/>
      <c r="Z186" s="22"/>
      <c r="AA186" s="22"/>
      <c r="AB186" s="22"/>
      <c r="AC186" s="22">
        <v>68</v>
      </c>
      <c r="AD186" s="22"/>
      <c r="AE186" s="22"/>
      <c r="AF186" s="22">
        <v>424</v>
      </c>
      <c r="AG186" s="22">
        <v>0</v>
      </c>
      <c r="AH186" s="22">
        <v>0</v>
      </c>
      <c r="AI186" s="22">
        <v>0</v>
      </c>
      <c r="AJ186" s="22"/>
      <c r="AK186" s="22"/>
      <c r="AL186" s="22">
        <v>330</v>
      </c>
      <c r="AM186" s="22">
        <v>50</v>
      </c>
      <c r="AN186" s="22"/>
      <c r="AO186" s="22"/>
      <c r="AP186" s="22"/>
      <c r="AQ186" s="22">
        <v>50</v>
      </c>
      <c r="AR186" s="22"/>
    </row>
    <row r="187" s="3" customFormat="1" ht="22.5" customHeight="1" spans="1:44">
      <c r="A187" s="21" t="s">
        <v>239</v>
      </c>
      <c r="B187" s="19">
        <f ca="1" t="shared" si="77"/>
        <v>346</v>
      </c>
      <c r="C187" s="22"/>
      <c r="D187" s="22"/>
      <c r="E187" s="22">
        <f ca="1">VLOOKUP(A187,[1]资金分配总表!$A$1:$Z$65536,26,FALSE)</f>
        <v>0</v>
      </c>
      <c r="F187" s="22"/>
      <c r="G187" s="22">
        <v>19.7</v>
      </c>
      <c r="H187" s="22"/>
      <c r="I187" s="22">
        <v>17.3</v>
      </c>
      <c r="J187" s="22"/>
      <c r="K187" s="22"/>
      <c r="L187" s="22">
        <v>40</v>
      </c>
      <c r="M187" s="22">
        <v>0</v>
      </c>
      <c r="N187" s="22">
        <v>0</v>
      </c>
      <c r="O187" s="22">
        <v>157</v>
      </c>
      <c r="P187" s="22">
        <v>42</v>
      </c>
      <c r="Q187" s="22"/>
      <c r="R187" s="22"/>
      <c r="S187" s="22"/>
      <c r="T187" s="22">
        <v>0</v>
      </c>
      <c r="U187" s="22">
        <v>0</v>
      </c>
      <c r="V187" s="22"/>
      <c r="W187" s="22"/>
      <c r="X187" s="22">
        <v>0</v>
      </c>
      <c r="Y187" s="22"/>
      <c r="Z187" s="22"/>
      <c r="AA187" s="22"/>
      <c r="AB187" s="22"/>
      <c r="AC187" s="22"/>
      <c r="AD187" s="22"/>
      <c r="AE187" s="22"/>
      <c r="AF187" s="22">
        <v>0</v>
      </c>
      <c r="AG187" s="22">
        <v>0</v>
      </c>
      <c r="AH187" s="22">
        <v>0</v>
      </c>
      <c r="AI187" s="22">
        <v>0</v>
      </c>
      <c r="AJ187" s="22"/>
      <c r="AK187" s="22"/>
      <c r="AL187" s="22">
        <v>70</v>
      </c>
      <c r="AM187" s="22">
        <v>0</v>
      </c>
      <c r="AN187" s="22"/>
      <c r="AO187" s="22"/>
      <c r="AP187" s="22"/>
      <c r="AQ187" s="22">
        <v>0</v>
      </c>
      <c r="AR187" s="22"/>
    </row>
    <row r="188" s="4" customFormat="1" ht="22.5" customHeight="1" spans="1:44">
      <c r="A188" s="18" t="s">
        <v>240</v>
      </c>
      <c r="B188" s="19">
        <f t="shared" si="77"/>
        <v>34751</v>
      </c>
      <c r="C188" s="20">
        <f>C189+C212+C213+C214</f>
        <v>0</v>
      </c>
      <c r="D188" s="20">
        <f t="shared" ref="D188:AR188" si="98">D189+D212+D213+D214</f>
        <v>0</v>
      </c>
      <c r="E188" s="20">
        <f t="shared" si="98"/>
        <v>0</v>
      </c>
      <c r="F188" s="20">
        <f t="shared" si="98"/>
        <v>0</v>
      </c>
      <c r="G188" s="20">
        <f t="shared" si="98"/>
        <v>0</v>
      </c>
      <c r="H188" s="20">
        <f t="shared" si="98"/>
        <v>0</v>
      </c>
      <c r="I188" s="20">
        <f t="shared" si="98"/>
        <v>11249</v>
      </c>
      <c r="J188" s="20">
        <f t="shared" si="98"/>
        <v>0</v>
      </c>
      <c r="K188" s="20">
        <f t="shared" si="98"/>
        <v>30</v>
      </c>
      <c r="L188" s="20">
        <f t="shared" si="98"/>
        <v>0</v>
      </c>
      <c r="M188" s="20">
        <f t="shared" si="98"/>
        <v>110</v>
      </c>
      <c r="N188" s="20">
        <f t="shared" si="98"/>
        <v>520</v>
      </c>
      <c r="O188" s="20">
        <f t="shared" si="98"/>
        <v>0</v>
      </c>
      <c r="P188" s="20">
        <f t="shared" si="98"/>
        <v>0</v>
      </c>
      <c r="Q188" s="20">
        <f t="shared" si="98"/>
        <v>0</v>
      </c>
      <c r="R188" s="20">
        <f t="shared" si="98"/>
        <v>0</v>
      </c>
      <c r="S188" s="20">
        <f t="shared" si="98"/>
        <v>0</v>
      </c>
      <c r="T188" s="20">
        <f t="shared" si="98"/>
        <v>0</v>
      </c>
      <c r="U188" s="20">
        <f t="shared" si="98"/>
        <v>0</v>
      </c>
      <c r="V188" s="20">
        <f t="shared" si="98"/>
        <v>0</v>
      </c>
      <c r="W188" s="20">
        <f t="shared" si="98"/>
        <v>0</v>
      </c>
      <c r="X188" s="20">
        <f t="shared" si="98"/>
        <v>0</v>
      </c>
      <c r="Y188" s="20">
        <f t="shared" si="98"/>
        <v>0</v>
      </c>
      <c r="Z188" s="20">
        <f t="shared" si="98"/>
        <v>0</v>
      </c>
      <c r="AA188" s="20">
        <f t="shared" si="98"/>
        <v>0</v>
      </c>
      <c r="AB188" s="20">
        <f t="shared" si="98"/>
        <v>0</v>
      </c>
      <c r="AC188" s="20">
        <f t="shared" si="98"/>
        <v>0</v>
      </c>
      <c r="AD188" s="20">
        <f t="shared" si="98"/>
        <v>0</v>
      </c>
      <c r="AE188" s="20">
        <f t="shared" si="98"/>
        <v>0</v>
      </c>
      <c r="AF188" s="20">
        <f t="shared" si="98"/>
        <v>0</v>
      </c>
      <c r="AG188" s="20">
        <f t="shared" si="98"/>
        <v>300</v>
      </c>
      <c r="AH188" s="20">
        <f t="shared" si="98"/>
        <v>0</v>
      </c>
      <c r="AI188" s="20">
        <f t="shared" si="98"/>
        <v>100</v>
      </c>
      <c r="AJ188" s="20">
        <f t="shared" si="98"/>
        <v>0</v>
      </c>
      <c r="AK188" s="20">
        <f t="shared" si="98"/>
        <v>1372</v>
      </c>
      <c r="AL188" s="20">
        <f t="shared" si="98"/>
        <v>0</v>
      </c>
      <c r="AM188" s="20">
        <f t="shared" si="98"/>
        <v>2817</v>
      </c>
      <c r="AN188" s="20">
        <f t="shared" si="98"/>
        <v>1440</v>
      </c>
      <c r="AO188" s="20">
        <f t="shared" si="98"/>
        <v>1400</v>
      </c>
      <c r="AP188" s="20">
        <f t="shared" si="98"/>
        <v>140</v>
      </c>
      <c r="AQ188" s="20">
        <f t="shared" si="98"/>
        <v>3143</v>
      </c>
      <c r="AR188" s="20">
        <f t="shared" si="98"/>
        <v>12130</v>
      </c>
    </row>
    <row r="189" s="4" customFormat="1" ht="22.5" customHeight="1" spans="1:44">
      <c r="A189" s="18" t="s">
        <v>241</v>
      </c>
      <c r="B189" s="19">
        <f t="shared" si="77"/>
        <v>20499</v>
      </c>
      <c r="C189" s="20">
        <f>SUM(C190:C211)</f>
        <v>0</v>
      </c>
      <c r="D189" s="20">
        <f>SUM(D190:D211)</f>
        <v>0</v>
      </c>
      <c r="E189" s="20"/>
      <c r="F189" s="20">
        <f>SUM(F190:F211)</f>
        <v>0</v>
      </c>
      <c r="G189" s="20">
        <f t="shared" ref="G189:L189" si="99">SUM(G190:G211)</f>
        <v>0</v>
      </c>
      <c r="H189" s="20">
        <f t="shared" si="99"/>
        <v>0</v>
      </c>
      <c r="I189" s="20">
        <f t="shared" si="99"/>
        <v>11249</v>
      </c>
      <c r="J189" s="20">
        <f t="shared" si="99"/>
        <v>0</v>
      </c>
      <c r="K189" s="20">
        <f t="shared" si="99"/>
        <v>30</v>
      </c>
      <c r="L189" s="20">
        <f t="shared" si="99"/>
        <v>0</v>
      </c>
      <c r="M189" s="20">
        <v>110</v>
      </c>
      <c r="N189" s="20">
        <v>70</v>
      </c>
      <c r="O189" s="20">
        <v>0</v>
      </c>
      <c r="P189" s="20">
        <v>0</v>
      </c>
      <c r="Q189" s="20">
        <f>SUM(Q190:Q211)</f>
        <v>0</v>
      </c>
      <c r="R189" s="20">
        <f>SUM(R190:R211)</f>
        <v>0</v>
      </c>
      <c r="S189" s="20">
        <f>SUM(S190:S211)</f>
        <v>0</v>
      </c>
      <c r="T189" s="20"/>
      <c r="U189" s="20"/>
      <c r="V189" s="20">
        <f>SUM(V190:V211)</f>
        <v>0</v>
      </c>
      <c r="W189" s="20">
        <f>SUM(W190:W211)</f>
        <v>0</v>
      </c>
      <c r="X189" s="20">
        <f>SUM(X190:X211)</f>
        <v>0</v>
      </c>
      <c r="Y189" s="20">
        <f t="shared" ref="Y189:AK189" si="100">SUM(Y190:Y211)</f>
        <v>0</v>
      </c>
      <c r="Z189" s="20">
        <f t="shared" si="100"/>
        <v>0</v>
      </c>
      <c r="AA189" s="20">
        <f t="shared" si="100"/>
        <v>0</v>
      </c>
      <c r="AB189" s="20">
        <f t="shared" si="100"/>
        <v>0</v>
      </c>
      <c r="AC189" s="20">
        <f t="shared" si="100"/>
        <v>0</v>
      </c>
      <c r="AD189" s="20">
        <f t="shared" si="100"/>
        <v>0</v>
      </c>
      <c r="AE189" s="20">
        <f t="shared" si="100"/>
        <v>0</v>
      </c>
      <c r="AF189" s="20">
        <v>0</v>
      </c>
      <c r="AG189" s="20">
        <v>0</v>
      </c>
      <c r="AH189" s="20">
        <v>0</v>
      </c>
      <c r="AI189" s="20">
        <v>100</v>
      </c>
      <c r="AJ189" s="20">
        <v>0</v>
      </c>
      <c r="AK189" s="20">
        <f>SUM(AK190:AK211)</f>
        <v>0</v>
      </c>
      <c r="AL189" s="20">
        <v>0</v>
      </c>
      <c r="AM189" s="20">
        <v>2817</v>
      </c>
      <c r="AN189" s="20">
        <v>1440</v>
      </c>
      <c r="AO189" s="20">
        <v>1400</v>
      </c>
      <c r="AP189" s="20">
        <v>140</v>
      </c>
      <c r="AQ189" s="20">
        <f>SUM(AQ190:AQ211)</f>
        <v>3143</v>
      </c>
      <c r="AR189" s="20">
        <f>SUM(AR190:AR211)</f>
        <v>0</v>
      </c>
    </row>
    <row r="190" s="4" customFormat="1" ht="22.5" customHeight="1" spans="1:44">
      <c r="A190" s="21" t="s">
        <v>242</v>
      </c>
      <c r="B190" s="19">
        <f t="shared" si="77"/>
        <v>2833</v>
      </c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>
        <v>110</v>
      </c>
      <c r="N190" s="22">
        <v>35</v>
      </c>
      <c r="O190" s="22"/>
      <c r="P190" s="20">
        <v>0</v>
      </c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>
        <v>100</v>
      </c>
      <c r="AJ190" s="22"/>
      <c r="AK190" s="22"/>
      <c r="AL190" s="22"/>
      <c r="AM190" s="22">
        <v>530</v>
      </c>
      <c r="AN190" s="22"/>
      <c r="AO190" s="22">
        <v>1400</v>
      </c>
      <c r="AP190" s="22"/>
      <c r="AQ190" s="22">
        <f>1928-485-450-335</f>
        <v>658</v>
      </c>
      <c r="AR190" s="22"/>
    </row>
    <row r="191" s="3" customFormat="1" ht="22.5" customHeight="1" spans="1:44">
      <c r="A191" s="21" t="s">
        <v>243</v>
      </c>
      <c r="B191" s="19">
        <f t="shared" si="77"/>
        <v>250</v>
      </c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>
        <v>0</v>
      </c>
      <c r="O191" s="22"/>
      <c r="P191" s="20">
        <v>0</v>
      </c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>
        <v>220</v>
      </c>
      <c r="AN191" s="22"/>
      <c r="AO191" s="22"/>
      <c r="AP191" s="22"/>
      <c r="AQ191" s="22">
        <v>30</v>
      </c>
      <c r="AR191" s="22"/>
    </row>
    <row r="192" s="3" customFormat="1" ht="22.5" customHeight="1" spans="1:44">
      <c r="A192" s="21" t="s">
        <v>244</v>
      </c>
      <c r="B192" s="19">
        <f t="shared" si="77"/>
        <v>140</v>
      </c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>
        <v>0</v>
      </c>
      <c r="O192" s="22"/>
      <c r="P192" s="20">
        <v>0</v>
      </c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>
        <v>140</v>
      </c>
      <c r="AN192" s="22"/>
      <c r="AO192" s="22"/>
      <c r="AP192" s="22"/>
      <c r="AQ192" s="22">
        <v>0</v>
      </c>
      <c r="AR192" s="22"/>
    </row>
    <row r="193" s="3" customFormat="1" ht="22.5" customHeight="1" spans="1:44">
      <c r="A193" s="21" t="s">
        <v>245</v>
      </c>
      <c r="B193" s="19">
        <f t="shared" si="77"/>
        <v>200</v>
      </c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>
        <v>0</v>
      </c>
      <c r="O193" s="22"/>
      <c r="P193" s="20">
        <v>0</v>
      </c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>
        <v>200</v>
      </c>
      <c r="AN193" s="22"/>
      <c r="AO193" s="22"/>
      <c r="AP193" s="22"/>
      <c r="AQ193" s="22">
        <v>0</v>
      </c>
      <c r="AR193" s="22"/>
    </row>
    <row r="194" s="3" customFormat="1" ht="22.5" customHeight="1" spans="1:44">
      <c r="A194" s="21" t="s">
        <v>246</v>
      </c>
      <c r="B194" s="19">
        <f t="shared" si="77"/>
        <v>160</v>
      </c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>
        <v>0</v>
      </c>
      <c r="O194" s="22"/>
      <c r="P194" s="20">
        <v>0</v>
      </c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>
        <v>160</v>
      </c>
      <c r="AN194" s="22"/>
      <c r="AO194" s="22"/>
      <c r="AP194" s="22"/>
      <c r="AQ194" s="22">
        <v>0</v>
      </c>
      <c r="AR194" s="22"/>
    </row>
    <row r="195" s="3" customFormat="1" ht="22.5" customHeight="1" spans="1:44">
      <c r="A195" s="21" t="s">
        <v>247</v>
      </c>
      <c r="B195" s="19">
        <f t="shared" si="77"/>
        <v>170</v>
      </c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>
        <v>0</v>
      </c>
      <c r="O195" s="22"/>
      <c r="P195" s="20">
        <v>0</v>
      </c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>
        <v>170</v>
      </c>
      <c r="AN195" s="22"/>
      <c r="AO195" s="22"/>
      <c r="AP195" s="22"/>
      <c r="AQ195" s="22">
        <v>0</v>
      </c>
      <c r="AR195" s="22"/>
    </row>
    <row r="196" s="3" customFormat="1" ht="22.5" customHeight="1" spans="1:44">
      <c r="A196" s="21" t="s">
        <v>248</v>
      </c>
      <c r="B196" s="19">
        <f t="shared" si="77"/>
        <v>170</v>
      </c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>
        <v>0</v>
      </c>
      <c r="O196" s="22"/>
      <c r="P196" s="20">
        <v>0</v>
      </c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>
        <v>170</v>
      </c>
      <c r="AN196" s="22"/>
      <c r="AO196" s="22"/>
      <c r="AP196" s="22"/>
      <c r="AQ196" s="22">
        <v>0</v>
      </c>
      <c r="AR196" s="22"/>
    </row>
    <row r="197" s="3" customFormat="1" ht="22.5" customHeight="1" spans="1:44">
      <c r="A197" s="21" t="s">
        <v>249</v>
      </c>
      <c r="B197" s="19">
        <f t="shared" si="77"/>
        <v>195</v>
      </c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>
        <v>0</v>
      </c>
      <c r="O197" s="22"/>
      <c r="P197" s="20">
        <v>0</v>
      </c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>
        <v>195</v>
      </c>
      <c r="AN197" s="22"/>
      <c r="AO197" s="22"/>
      <c r="AP197" s="22"/>
      <c r="AQ197" s="22">
        <v>0</v>
      </c>
      <c r="AR197" s="22"/>
    </row>
    <row r="198" s="3" customFormat="1" ht="22.5" customHeight="1" spans="1:44">
      <c r="A198" s="21" t="s">
        <v>250</v>
      </c>
      <c r="B198" s="19">
        <f t="shared" si="77"/>
        <v>257</v>
      </c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>
        <v>0</v>
      </c>
      <c r="O198" s="22"/>
      <c r="P198" s="20">
        <v>0</v>
      </c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>
        <v>257</v>
      </c>
      <c r="AN198" s="22"/>
      <c r="AO198" s="22"/>
      <c r="AP198" s="22"/>
      <c r="AQ198" s="22">
        <v>0</v>
      </c>
      <c r="AR198" s="22"/>
    </row>
    <row r="199" s="3" customFormat="1" ht="22.5" customHeight="1" spans="1:44">
      <c r="A199" s="21" t="s">
        <v>251</v>
      </c>
      <c r="B199" s="19">
        <f t="shared" si="77"/>
        <v>150</v>
      </c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>
        <v>0</v>
      </c>
      <c r="O199" s="22"/>
      <c r="P199" s="20">
        <v>0</v>
      </c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>
        <v>150</v>
      </c>
      <c r="AN199" s="22"/>
      <c r="AO199" s="22"/>
      <c r="AP199" s="22"/>
      <c r="AQ199" s="22">
        <v>0</v>
      </c>
      <c r="AR199" s="22"/>
    </row>
    <row r="200" s="3" customFormat="1" ht="22.5" customHeight="1" spans="1:44">
      <c r="A200" s="21" t="s">
        <v>252</v>
      </c>
      <c r="B200" s="19">
        <f t="shared" si="77"/>
        <v>170</v>
      </c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>
        <v>0</v>
      </c>
      <c r="O200" s="22"/>
      <c r="P200" s="20">
        <v>0</v>
      </c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>
        <v>170</v>
      </c>
      <c r="AN200" s="22"/>
      <c r="AO200" s="22"/>
      <c r="AP200" s="22"/>
      <c r="AQ200" s="22">
        <v>0</v>
      </c>
      <c r="AR200" s="22"/>
    </row>
    <row r="201" s="3" customFormat="1" ht="22.5" customHeight="1" spans="1:44">
      <c r="A201" s="21" t="s">
        <v>253</v>
      </c>
      <c r="B201" s="19">
        <f t="shared" si="77"/>
        <v>180</v>
      </c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>
        <v>0</v>
      </c>
      <c r="O201" s="22"/>
      <c r="P201" s="20">
        <v>0</v>
      </c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>
        <v>180</v>
      </c>
      <c r="AN201" s="22"/>
      <c r="AO201" s="22"/>
      <c r="AP201" s="22"/>
      <c r="AQ201" s="22">
        <v>0</v>
      </c>
      <c r="AR201" s="22"/>
    </row>
    <row r="202" s="3" customFormat="1" ht="22.5" customHeight="1" spans="1:44">
      <c r="A202" s="21" t="s">
        <v>254</v>
      </c>
      <c r="B202" s="19">
        <f t="shared" si="77"/>
        <v>60</v>
      </c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>
        <v>0</v>
      </c>
      <c r="O202" s="22"/>
      <c r="P202" s="20">
        <v>0</v>
      </c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>
        <v>60</v>
      </c>
      <c r="AN202" s="22"/>
      <c r="AO202" s="22"/>
      <c r="AP202" s="22"/>
      <c r="AQ202" s="22">
        <v>0</v>
      </c>
      <c r="AR202" s="22"/>
    </row>
    <row r="203" s="3" customFormat="1" ht="22.5" customHeight="1" spans="1:44">
      <c r="A203" s="21" t="s">
        <v>255</v>
      </c>
      <c r="B203" s="19">
        <f t="shared" si="77"/>
        <v>95</v>
      </c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>
        <v>35</v>
      </c>
      <c r="O203" s="22"/>
      <c r="P203" s="20">
        <v>0</v>
      </c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>
        <v>60</v>
      </c>
      <c r="AN203" s="22"/>
      <c r="AO203" s="22"/>
      <c r="AP203" s="22"/>
      <c r="AQ203" s="22">
        <v>0</v>
      </c>
      <c r="AR203" s="22"/>
    </row>
    <row r="204" s="3" customFormat="1" ht="22.5" customHeight="1" spans="1:44">
      <c r="A204" s="21" t="s">
        <v>256</v>
      </c>
      <c r="B204" s="19">
        <f t="shared" si="77"/>
        <v>630</v>
      </c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>
        <v>0</v>
      </c>
      <c r="O204" s="22"/>
      <c r="P204" s="20">
        <v>0</v>
      </c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>
        <v>80</v>
      </c>
      <c r="AN204" s="22"/>
      <c r="AO204" s="22"/>
      <c r="AP204" s="22"/>
      <c r="AQ204" s="22">
        <v>550</v>
      </c>
      <c r="AR204" s="22"/>
    </row>
    <row r="205" s="3" customFormat="1" ht="22.5" customHeight="1" spans="1:44">
      <c r="A205" s="21" t="s">
        <v>257</v>
      </c>
      <c r="B205" s="19">
        <f t="shared" ref="B205:B211" si="101">SUM(C205:AR205)</f>
        <v>640</v>
      </c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>
        <v>0</v>
      </c>
      <c r="O205" s="22"/>
      <c r="P205" s="20">
        <v>0</v>
      </c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>
        <v>40</v>
      </c>
      <c r="AN205" s="22"/>
      <c r="AO205" s="22"/>
      <c r="AP205" s="22"/>
      <c r="AQ205" s="22">
        <v>600</v>
      </c>
      <c r="AR205" s="22"/>
    </row>
    <row r="206" s="3" customFormat="1" ht="22.5" customHeight="1" spans="1:44">
      <c r="A206" s="21" t="s">
        <v>258</v>
      </c>
      <c r="B206" s="19">
        <f t="shared" si="101"/>
        <v>485</v>
      </c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0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>
        <v>485</v>
      </c>
      <c r="AR206" s="22"/>
    </row>
    <row r="207" s="3" customFormat="1" ht="22.5" customHeight="1" spans="1:44">
      <c r="A207" s="21" t="s">
        <v>259</v>
      </c>
      <c r="B207" s="19">
        <f t="shared" si="101"/>
        <v>450</v>
      </c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0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>
        <v>450</v>
      </c>
      <c r="AR207" s="22"/>
    </row>
    <row r="208" s="3" customFormat="1" ht="22.5" customHeight="1" spans="1:44">
      <c r="A208" s="21" t="s">
        <v>260</v>
      </c>
      <c r="B208" s="19">
        <f t="shared" si="101"/>
        <v>335</v>
      </c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0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>
        <v>335</v>
      </c>
      <c r="AR208" s="22"/>
    </row>
    <row r="209" s="3" customFormat="1" ht="22.5" customHeight="1" spans="1:44">
      <c r="A209" s="21" t="s">
        <v>261</v>
      </c>
      <c r="B209" s="19">
        <f t="shared" si="101"/>
        <v>1615</v>
      </c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>
        <v>0</v>
      </c>
      <c r="O209" s="22"/>
      <c r="P209" s="20">
        <v>0</v>
      </c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>
        <v>35</v>
      </c>
      <c r="AN209" s="22">
        <v>1440</v>
      </c>
      <c r="AO209" s="22"/>
      <c r="AP209" s="22">
        <v>140</v>
      </c>
      <c r="AQ209" s="22">
        <v>0</v>
      </c>
      <c r="AR209" s="22"/>
    </row>
    <row r="210" s="3" customFormat="1" ht="22.5" customHeight="1" spans="1:44">
      <c r="A210" s="21" t="s">
        <v>262</v>
      </c>
      <c r="B210" s="19">
        <f t="shared" si="101"/>
        <v>11249</v>
      </c>
      <c r="C210" s="22"/>
      <c r="D210" s="22"/>
      <c r="E210" s="22"/>
      <c r="F210" s="22"/>
      <c r="G210" s="22"/>
      <c r="H210" s="22"/>
      <c r="I210" s="22">
        <v>11249</v>
      </c>
      <c r="J210" s="22"/>
      <c r="K210" s="22"/>
      <c r="L210" s="22"/>
      <c r="M210" s="22"/>
      <c r="N210" s="22">
        <v>0</v>
      </c>
      <c r="O210" s="22"/>
      <c r="P210" s="20">
        <v>0</v>
      </c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>
        <v>0</v>
      </c>
      <c r="AR210" s="22"/>
    </row>
    <row r="211" s="3" customFormat="1" ht="22.5" customHeight="1" spans="1:44">
      <c r="A211" s="21" t="s">
        <v>263</v>
      </c>
      <c r="B211" s="19">
        <f t="shared" si="101"/>
        <v>65</v>
      </c>
      <c r="C211" s="22"/>
      <c r="D211" s="22"/>
      <c r="E211" s="22"/>
      <c r="F211" s="22"/>
      <c r="G211" s="22"/>
      <c r="H211" s="22"/>
      <c r="I211" s="22"/>
      <c r="J211" s="22"/>
      <c r="K211" s="22">
        <v>30</v>
      </c>
      <c r="L211" s="22"/>
      <c r="M211" s="22"/>
      <c r="N211" s="22">
        <v>0</v>
      </c>
      <c r="O211" s="22"/>
      <c r="P211" s="20">
        <v>0</v>
      </c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>
        <v>35</v>
      </c>
      <c r="AR211" s="22"/>
    </row>
    <row r="212" s="4" customFormat="1" ht="22.5" customHeight="1" spans="1:44">
      <c r="A212" s="18" t="s">
        <v>264</v>
      </c>
      <c r="B212" s="19">
        <v>750</v>
      </c>
      <c r="C212" s="20">
        <v>0</v>
      </c>
      <c r="D212" s="20">
        <v>0</v>
      </c>
      <c r="E212" s="20"/>
      <c r="F212" s="20">
        <v>0</v>
      </c>
      <c r="G212" s="20">
        <v>0</v>
      </c>
      <c r="H212" s="20">
        <v>0</v>
      </c>
      <c r="I212" s="20">
        <v>0</v>
      </c>
      <c r="J212" s="20">
        <v>0</v>
      </c>
      <c r="K212" s="20">
        <v>0</v>
      </c>
      <c r="L212" s="20">
        <v>0</v>
      </c>
      <c r="M212" s="20"/>
      <c r="N212" s="20">
        <v>450</v>
      </c>
      <c r="O212" s="20">
        <v>0</v>
      </c>
      <c r="P212" s="20">
        <v>0</v>
      </c>
      <c r="Q212" s="20">
        <v>0</v>
      </c>
      <c r="R212" s="20">
        <v>0</v>
      </c>
      <c r="S212" s="20">
        <v>0</v>
      </c>
      <c r="T212" s="20"/>
      <c r="U212" s="20"/>
      <c r="V212" s="20">
        <v>0</v>
      </c>
      <c r="W212" s="20">
        <v>0</v>
      </c>
      <c r="X212" s="20">
        <v>0</v>
      </c>
      <c r="Y212" s="20">
        <v>0</v>
      </c>
      <c r="Z212" s="20">
        <v>0</v>
      </c>
      <c r="AA212" s="20">
        <v>0</v>
      </c>
      <c r="AB212" s="20">
        <v>0</v>
      </c>
      <c r="AC212" s="20">
        <v>0</v>
      </c>
      <c r="AD212" s="20">
        <v>0</v>
      </c>
      <c r="AE212" s="20">
        <v>0</v>
      </c>
      <c r="AF212" s="20">
        <v>0</v>
      </c>
      <c r="AG212" s="20">
        <v>300</v>
      </c>
      <c r="AH212" s="20"/>
      <c r="AI212" s="20">
        <v>0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/>
      <c r="AQ212" s="20">
        <v>0</v>
      </c>
      <c r="AR212" s="20">
        <v>0</v>
      </c>
    </row>
    <row r="213" s="4" customFormat="1" ht="22.5" customHeight="1" spans="1:44">
      <c r="A213" s="50" t="s">
        <v>265</v>
      </c>
      <c r="B213" s="19">
        <f>SUM(C213:AR213)</f>
        <v>1372</v>
      </c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>
        <v>0</v>
      </c>
      <c r="N213" s="20">
        <v>0</v>
      </c>
      <c r="O213" s="20"/>
      <c r="P213" s="20">
        <v>0</v>
      </c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>
        <v>0</v>
      </c>
      <c r="AG213" s="20"/>
      <c r="AH213" s="20">
        <v>0</v>
      </c>
      <c r="AI213" s="20"/>
      <c r="AJ213" s="20"/>
      <c r="AK213" s="20">
        <v>1372</v>
      </c>
      <c r="AL213" s="20">
        <v>0</v>
      </c>
      <c r="AM213" s="20"/>
      <c r="AN213" s="20"/>
      <c r="AO213" s="20"/>
      <c r="AP213" s="20"/>
      <c r="AQ213" s="20">
        <v>0</v>
      </c>
      <c r="AR213" s="20"/>
    </row>
    <row r="214" s="4" customFormat="1" ht="22.5" customHeight="1" spans="1:44">
      <c r="A214" s="50" t="s">
        <v>266</v>
      </c>
      <c r="B214" s="19">
        <f>SUM(C214:AR214)</f>
        <v>12130</v>
      </c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>
        <v>0</v>
      </c>
      <c r="N214" s="20">
        <v>0</v>
      </c>
      <c r="O214" s="20"/>
      <c r="P214" s="20">
        <v>0</v>
      </c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>
        <v>0</v>
      </c>
      <c r="AG214" s="20"/>
      <c r="AH214" s="20">
        <v>0</v>
      </c>
      <c r="AI214" s="20"/>
      <c r="AJ214" s="20"/>
      <c r="AK214" s="20"/>
      <c r="AL214" s="20">
        <v>0</v>
      </c>
      <c r="AM214" s="20"/>
      <c r="AN214" s="20"/>
      <c r="AO214" s="20"/>
      <c r="AP214" s="20"/>
      <c r="AQ214" s="20">
        <v>0</v>
      </c>
      <c r="AR214" s="20">
        <v>12130</v>
      </c>
    </row>
  </sheetData>
  <sheetCalcPr fullCalcOnLoad="1"/>
  <sheetProtection formatCells="0" formatColumns="0" formatRows="0" insertRows="0" insertColumns="0" insertHyperlinks="0" deleteColumns="0" deleteRows="0" sort="0" autoFilter="0" pivotTables="0"/>
  <mergeCells count="20">
    <mergeCell ref="A2:AR2"/>
    <mergeCell ref="A3:AR3"/>
    <mergeCell ref="L4:AE4"/>
    <mergeCell ref="AF4:AR4"/>
    <mergeCell ref="M5:N5"/>
    <mergeCell ref="O5:P5"/>
    <mergeCell ref="Q5:S5"/>
    <mergeCell ref="T5:X5"/>
    <mergeCell ref="Y5:AE5"/>
    <mergeCell ref="AF5:AK5"/>
    <mergeCell ref="AM5:AP5"/>
    <mergeCell ref="A4:A6"/>
    <mergeCell ref="B4:B6"/>
    <mergeCell ref="L5:L6"/>
    <mergeCell ref="AL5:AL6"/>
    <mergeCell ref="AQ5:AQ6"/>
    <mergeCell ref="AR5:AR6"/>
    <mergeCell ref="C4:F5"/>
    <mergeCell ref="G4:I5"/>
    <mergeCell ref="J4:K5"/>
  </mergeCells>
  <printOptions horizontalCentered="1"/>
  <pageMargins left="0.0388888888888889" right="0.0388888888888889" top="0.747916666666667" bottom="0.747916666666667" header="0.314583333333333" footer="0.314583333333333"/>
  <pageSetup paperSize="8" scale="28" firstPageNumber="20" orientation="landscape" useFirstPageNumber="1" horizontalDpi="600" verticalDpi="600"/>
  <headerFooter differentOddEven="1">
    <oddFooter>&amp;L&amp;22—&amp;P—</oddFooter>
    <evenFooter>&amp;R&amp;22—&amp;P—</evenFooter>
  </headerFooter>
  <rowBreaks count="2" manualBreakCount="2">
    <brk id="93" max="255" man="1"/>
    <brk id="187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市、县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韦金慧</cp:lastModifiedBy>
  <dcterms:created xsi:type="dcterms:W3CDTF">2006-09-21T03:21:51Z</dcterms:created>
  <cp:lastPrinted>2023-05-04T00:30:04Z</cp:lastPrinted>
  <dcterms:modified xsi:type="dcterms:W3CDTF">2025-03-28T15:47:39Z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9C564B3881034053825698DFB5AC5D30_13</vt:lpwstr>
  </property>
</Properties>
</file>